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920" yWindow="-150" windowWidth="1366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4" i="1"/>
  <c r="H18"/>
  <c r="H13"/>
  <c r="H7"/>
  <c r="C25"/>
  <c r="C21"/>
  <c r="F21"/>
  <c r="I21"/>
  <c r="I20"/>
  <c r="I19"/>
  <c r="B14"/>
  <c r="I12"/>
  <c r="J12"/>
  <c r="B13"/>
  <c r="B12"/>
  <c r="B11"/>
  <c r="I10"/>
  <c r="J10"/>
  <c r="B10"/>
  <c r="B9"/>
  <c r="B8"/>
  <c r="B7"/>
  <c r="B6"/>
  <c r="B5"/>
  <c r="I4"/>
  <c r="I18"/>
  <c r="I17"/>
  <c r="I11"/>
  <c r="I5"/>
  <c r="I6"/>
  <c r="I7"/>
  <c r="I8"/>
  <c r="I9"/>
  <c r="I13"/>
  <c r="I14"/>
  <c r="I15"/>
  <c r="I16"/>
  <c r="J4" l="1"/>
  <c r="J5" s="1"/>
  <c r="J6" l="1"/>
  <c r="J7" l="1"/>
  <c r="J8" l="1"/>
  <c r="J9" l="1"/>
  <c r="J11" l="1"/>
  <c r="J13" l="1"/>
  <c r="J14" l="1"/>
  <c r="B15" s="1"/>
  <c r="J15" l="1"/>
  <c r="B16" s="1"/>
  <c r="J16" l="1"/>
  <c r="B17" l="1"/>
  <c r="J17" s="1"/>
  <c r="B18" l="1"/>
  <c r="J18" s="1"/>
  <c r="B19" s="1"/>
  <c r="J19" s="1"/>
  <c r="B20" s="1"/>
  <c r="J20" s="1"/>
  <c r="B21" s="1"/>
  <c r="J21" s="1"/>
</calcChain>
</file>

<file path=xl/comments1.xml><?xml version="1.0" encoding="utf-8"?>
<comments xmlns="http://schemas.openxmlformats.org/spreadsheetml/2006/main">
  <authors>
    <author>Author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AS PER OLD SHEET
</t>
        </r>
      </text>
    </comment>
    <comment ref="F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 PHOTO GRAPH
CHARGES DR.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DIRECT CONTAINER TO MUNDRA CHARGES DR.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CATRON PACKING CHARGES
</t>
        </r>
      </text>
    </comment>
    <comment ref="F14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AIR SHIPMENT (4 PCS BED)
</t>
        </r>
      </text>
    </comment>
  </commentList>
</comments>
</file>

<file path=xl/sharedStrings.xml><?xml version="1.0" encoding="utf-8"?>
<sst xmlns="http://schemas.openxmlformats.org/spreadsheetml/2006/main" count="39" uniqueCount="37">
  <si>
    <t>DATE</t>
  </si>
  <si>
    <t>RATE</t>
  </si>
  <si>
    <t>(A)</t>
  </si>
  <si>
    <t>(B)</t>
  </si>
  <si>
    <t>(C)</t>
  </si>
  <si>
    <t>(E) = (A+B-C)</t>
  </si>
  <si>
    <t>(B-C) = (D)</t>
  </si>
  <si>
    <t>14.05.13</t>
  </si>
  <si>
    <t>OPENING BALANCE EURO</t>
  </si>
  <si>
    <t>AMOUNT RECEIVED EURO</t>
  </si>
  <si>
    <t>INV.VALUE EURO</t>
  </si>
  <si>
    <t>BALANCE EURO</t>
  </si>
  <si>
    <t>20.06.13</t>
  </si>
  <si>
    <t>25.11.13</t>
  </si>
  <si>
    <t>14.11.13</t>
  </si>
  <si>
    <t>09.01.14</t>
  </si>
  <si>
    <t>21.01.14</t>
  </si>
  <si>
    <t>03.04.14</t>
  </si>
  <si>
    <t>EXCHANGE RATE OF INVOICE</t>
  </si>
  <si>
    <t>INV. DATE</t>
  </si>
  <si>
    <t>30.05.14</t>
  </si>
  <si>
    <t>04.06.14</t>
  </si>
  <si>
    <t>14.07.14</t>
  </si>
  <si>
    <t>24.09.14</t>
  </si>
  <si>
    <t>11.11.14</t>
  </si>
  <si>
    <t>10.12.14</t>
  </si>
  <si>
    <t>SUMMARY</t>
  </si>
  <si>
    <t>NET DUE EURO</t>
  </si>
  <si>
    <t>CLOSING CUMMULATIVE BALANCE EURO</t>
  </si>
  <si>
    <t>XXX EURO RECEIPT PAYMENT POSITION</t>
  </si>
  <si>
    <t>.</t>
  </si>
  <si>
    <t>14.02.2012</t>
  </si>
  <si>
    <t>13.09.2013</t>
  </si>
  <si>
    <t>19.03.2013</t>
  </si>
  <si>
    <t>21.13.2013</t>
  </si>
  <si>
    <t>GAIN OR LOSS(+ IS LOSS &amp; - IS GAIN</t>
  </si>
  <si>
    <t>UPLOAD BY ACCOUNTANT ALLANUR. +9571085876</t>
  </si>
</sst>
</file>

<file path=xl/styles.xml><?xml version="1.0" encoding="utf-8"?>
<styleSheet xmlns="http://schemas.openxmlformats.org/spreadsheetml/2006/main">
  <numFmts count="3">
    <numFmt numFmtId="164" formatCode="_([$€-2]\ * #,##0.00_);_([$€-2]\ * \(#,##0.00\);_([$€-2]\ * &quot;-&quot;??_);_(@_)"/>
    <numFmt numFmtId="165" formatCode="#,##0.00;[Red]#,##0.00"/>
    <numFmt numFmtId="166" formatCode="[$€-2]\ #,##0.00;[Red][$€-2]\ #,##0.00"/>
  </numFmts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0" xfId="0" applyNumberFormat="1" applyFont="1"/>
    <xf numFmtId="165" fontId="1" fillId="0" borderId="1" xfId="0" applyNumberFormat="1" applyFont="1" applyBorder="1"/>
    <xf numFmtId="165" fontId="1" fillId="0" borderId="0" xfId="0" applyNumberFormat="1" applyFont="1"/>
    <xf numFmtId="166" fontId="1" fillId="0" borderId="0" xfId="0" applyNumberFormat="1" applyFont="1"/>
    <xf numFmtId="4" fontId="1" fillId="0" borderId="1" xfId="0" applyNumberFormat="1" applyFont="1" applyBorder="1"/>
    <xf numFmtId="4" fontId="2" fillId="0" borderId="1" xfId="0" applyNumberFormat="1" applyFont="1" applyFill="1" applyBorder="1"/>
    <xf numFmtId="4" fontId="1" fillId="0" borderId="0" xfId="0" applyNumberFormat="1" applyFont="1"/>
    <xf numFmtId="4" fontId="1" fillId="0" borderId="1" xfId="0" applyNumberFormat="1" applyFont="1" applyFill="1" applyBorder="1"/>
    <xf numFmtId="4" fontId="3" fillId="0" borderId="1" xfId="0" applyNumberFormat="1" applyFont="1" applyBorder="1"/>
    <xf numFmtId="4" fontId="1" fillId="0" borderId="3" xfId="0" applyNumberFormat="1" applyFont="1" applyBorder="1"/>
    <xf numFmtId="4" fontId="1" fillId="0" borderId="0" xfId="0" applyNumberFormat="1" applyFont="1" applyBorder="1"/>
    <xf numFmtId="0" fontId="1" fillId="0" borderId="0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19" workbookViewId="0">
      <selection activeCell="A28" sqref="A28"/>
    </sheetView>
  </sheetViews>
  <sheetFormatPr defaultRowHeight="15.75"/>
  <cols>
    <col min="1" max="1" width="12" style="2" customWidth="1"/>
    <col min="2" max="2" width="18.85546875" style="2" customWidth="1"/>
    <col min="3" max="3" width="16.28515625" style="2" customWidth="1"/>
    <col min="4" max="4" width="11.7109375" style="2" customWidth="1"/>
    <col min="5" max="5" width="16.85546875" style="2" customWidth="1"/>
    <col min="6" max="6" width="13.140625" style="2" bestFit="1" customWidth="1"/>
    <col min="7" max="7" width="18.28515625" style="2" bestFit="1" customWidth="1"/>
    <col min="8" max="8" width="17.7109375" style="2" customWidth="1"/>
    <col min="9" max="9" width="18.42578125" style="2" customWidth="1"/>
    <col min="10" max="10" width="17.140625" style="2" customWidth="1"/>
    <col min="11" max="11" width="19.85546875" style="2" customWidth="1"/>
    <col min="12" max="13" width="9.140625" style="2" hidden="1" customWidth="1"/>
    <col min="14" max="14" width="14.140625" style="2" customWidth="1"/>
    <col min="15" max="16384" width="9.140625" style="2"/>
  </cols>
  <sheetData>
    <row r="1" spans="1:11">
      <c r="A1" s="20" t="s">
        <v>29</v>
      </c>
      <c r="B1" s="20"/>
      <c r="C1" s="20"/>
      <c r="D1" s="20"/>
      <c r="E1" s="20"/>
      <c r="F1" s="20"/>
      <c r="G1" s="20"/>
      <c r="H1" s="20"/>
    </row>
    <row r="2" spans="1:11" ht="63">
      <c r="A2" s="6" t="s">
        <v>0</v>
      </c>
      <c r="B2" s="6" t="s">
        <v>8</v>
      </c>
      <c r="C2" s="6" t="s">
        <v>9</v>
      </c>
      <c r="D2" s="4" t="s">
        <v>1</v>
      </c>
      <c r="E2" s="6" t="s">
        <v>19</v>
      </c>
      <c r="F2" s="6" t="s">
        <v>10</v>
      </c>
      <c r="G2" s="6" t="s">
        <v>18</v>
      </c>
      <c r="H2" s="19" t="s">
        <v>35</v>
      </c>
      <c r="I2" s="4" t="s">
        <v>11</v>
      </c>
      <c r="J2" s="6" t="s">
        <v>28</v>
      </c>
    </row>
    <row r="3" spans="1:11">
      <c r="A3" s="4"/>
      <c r="B3" s="4" t="s">
        <v>2</v>
      </c>
      <c r="C3" s="4" t="s">
        <v>3</v>
      </c>
      <c r="D3" s="4"/>
      <c r="E3" s="4"/>
      <c r="F3" s="4" t="s">
        <v>4</v>
      </c>
      <c r="G3" s="4"/>
      <c r="H3" s="5"/>
      <c r="I3" s="4" t="s">
        <v>6</v>
      </c>
      <c r="J3" s="4" t="s">
        <v>5</v>
      </c>
    </row>
    <row r="4" spans="1:11">
      <c r="A4" s="1" t="s">
        <v>7</v>
      </c>
      <c r="B4" s="11">
        <v>0</v>
      </c>
      <c r="C4" s="12">
        <v>2980</v>
      </c>
      <c r="D4" s="1">
        <v>70.430000000000007</v>
      </c>
      <c r="E4" s="1" t="s">
        <v>31</v>
      </c>
      <c r="F4" s="14">
        <v>9343.5499999999993</v>
      </c>
      <c r="G4" s="14">
        <v>76.45</v>
      </c>
      <c r="H4" s="11">
        <f>+G4-D4</f>
        <v>6.019999999999996</v>
      </c>
      <c r="I4" s="11">
        <f>+C4-F4</f>
        <v>-6363.5499999999993</v>
      </c>
      <c r="J4" s="11">
        <f t="shared" ref="J4:J20" si="0">B4+C4-F4</f>
        <v>-6363.5499999999993</v>
      </c>
      <c r="K4" s="9"/>
    </row>
    <row r="5" spans="1:11">
      <c r="A5" s="1" t="s">
        <v>12</v>
      </c>
      <c r="B5" s="8">
        <f t="shared" ref="B5:B21" si="1">+J4</f>
        <v>-6363.5499999999993</v>
      </c>
      <c r="C5" s="12">
        <v>6291.55</v>
      </c>
      <c r="D5" s="1">
        <v>78.91</v>
      </c>
      <c r="E5" s="1"/>
      <c r="F5" s="14">
        <v>0</v>
      </c>
      <c r="G5" s="14">
        <v>0</v>
      </c>
      <c r="H5" s="11"/>
      <c r="I5" s="11">
        <f t="shared" ref="I5:I20" si="2">C5-F5</f>
        <v>6291.55</v>
      </c>
      <c r="J5" s="11">
        <f t="shared" si="0"/>
        <v>-71.999999999999091</v>
      </c>
    </row>
    <row r="6" spans="1:11">
      <c r="A6" s="1" t="s">
        <v>14</v>
      </c>
      <c r="B6" s="8">
        <f t="shared" si="1"/>
        <v>-71.999999999999091</v>
      </c>
      <c r="C6" s="12">
        <v>980</v>
      </c>
      <c r="D6" s="1">
        <v>84.03</v>
      </c>
      <c r="E6" s="1" t="s">
        <v>30</v>
      </c>
      <c r="F6" s="14">
        <v>0</v>
      </c>
      <c r="G6" s="14">
        <v>0</v>
      </c>
      <c r="H6" s="11"/>
      <c r="I6" s="11">
        <f t="shared" si="2"/>
        <v>980</v>
      </c>
      <c r="J6" s="11">
        <f t="shared" si="0"/>
        <v>908.00000000000091</v>
      </c>
    </row>
    <row r="7" spans="1:11">
      <c r="A7" s="3" t="s">
        <v>13</v>
      </c>
      <c r="B7" s="8">
        <f t="shared" si="1"/>
        <v>908.00000000000091</v>
      </c>
      <c r="C7" s="12">
        <v>1948</v>
      </c>
      <c r="D7" s="3">
        <v>83.98</v>
      </c>
      <c r="E7" s="3" t="s">
        <v>33</v>
      </c>
      <c r="F7" s="14">
        <v>6654.27</v>
      </c>
      <c r="G7" s="14">
        <v>84.15</v>
      </c>
      <c r="H7" s="11">
        <f>+G7-D7</f>
        <v>0.17000000000000171</v>
      </c>
      <c r="I7" s="11">
        <f t="shared" si="2"/>
        <v>-4706.2700000000004</v>
      </c>
      <c r="J7" s="11">
        <f t="shared" si="0"/>
        <v>-3798.2699999999995</v>
      </c>
    </row>
    <row r="8" spans="1:11">
      <c r="A8" s="1"/>
      <c r="B8" s="8">
        <f t="shared" si="1"/>
        <v>-3798.2699999999995</v>
      </c>
      <c r="C8" s="12"/>
      <c r="D8" s="1"/>
      <c r="E8" s="1"/>
      <c r="F8" s="14">
        <v>18.75</v>
      </c>
      <c r="G8" s="14">
        <v>0</v>
      </c>
      <c r="H8" s="11"/>
      <c r="I8" s="11">
        <f t="shared" si="2"/>
        <v>-18.75</v>
      </c>
      <c r="J8" s="11">
        <f t="shared" si="0"/>
        <v>-3817.0199999999995</v>
      </c>
    </row>
    <row r="9" spans="1:11">
      <c r="A9" s="1"/>
      <c r="B9" s="8">
        <f t="shared" si="1"/>
        <v>-3817.0199999999995</v>
      </c>
      <c r="C9" s="12"/>
      <c r="D9" s="1"/>
      <c r="E9" s="1"/>
      <c r="F9" s="14">
        <v>375</v>
      </c>
      <c r="G9" s="14">
        <v>0</v>
      </c>
      <c r="H9" s="11"/>
      <c r="I9" s="11">
        <f t="shared" si="2"/>
        <v>-375</v>
      </c>
      <c r="J9" s="11">
        <f t="shared" si="0"/>
        <v>-4192.0199999999995</v>
      </c>
    </row>
    <row r="10" spans="1:11">
      <c r="A10" s="1"/>
      <c r="B10" s="8">
        <f t="shared" si="1"/>
        <v>-4192.0199999999995</v>
      </c>
      <c r="C10" s="12"/>
      <c r="D10" s="1"/>
      <c r="E10" s="1"/>
      <c r="F10" s="14">
        <v>81.25</v>
      </c>
      <c r="G10" s="14">
        <v>0</v>
      </c>
      <c r="H10" s="11"/>
      <c r="I10" s="11">
        <f t="shared" si="2"/>
        <v>-81.25</v>
      </c>
      <c r="J10" s="15">
        <f t="shared" si="0"/>
        <v>-4273.2699999999995</v>
      </c>
    </row>
    <row r="11" spans="1:11">
      <c r="A11" s="1" t="s">
        <v>15</v>
      </c>
      <c r="B11" s="8">
        <f t="shared" si="1"/>
        <v>-4273.2699999999995</v>
      </c>
      <c r="C11" s="13">
        <v>1980</v>
      </c>
      <c r="D11" s="2">
        <v>83.64</v>
      </c>
      <c r="F11" s="14">
        <v>0</v>
      </c>
      <c r="G11" s="14">
        <v>0</v>
      </c>
      <c r="H11" s="11"/>
      <c r="I11" s="11">
        <f t="shared" si="2"/>
        <v>1980</v>
      </c>
      <c r="J11" s="11">
        <f t="shared" si="0"/>
        <v>-2293.2699999999995</v>
      </c>
    </row>
    <row r="12" spans="1:11">
      <c r="A12" s="1" t="s">
        <v>16</v>
      </c>
      <c r="B12" s="8">
        <f t="shared" si="1"/>
        <v>-2293.2699999999995</v>
      </c>
      <c r="C12" s="12">
        <v>2274</v>
      </c>
      <c r="D12" s="1">
        <v>82.46</v>
      </c>
      <c r="E12" s="1"/>
      <c r="F12" s="14">
        <v>0</v>
      </c>
      <c r="G12" s="14">
        <v>0</v>
      </c>
      <c r="H12" s="11"/>
      <c r="I12" s="11">
        <f t="shared" si="2"/>
        <v>2274</v>
      </c>
      <c r="J12" s="11">
        <f t="shared" si="0"/>
        <v>-19.269999999999527</v>
      </c>
    </row>
    <row r="13" spans="1:11">
      <c r="A13" s="1" t="s">
        <v>17</v>
      </c>
      <c r="B13" s="8">
        <f t="shared" si="1"/>
        <v>-19.269999999999527</v>
      </c>
      <c r="C13" s="12">
        <v>1980</v>
      </c>
      <c r="D13" s="1">
        <v>82.3</v>
      </c>
      <c r="E13" s="1" t="s">
        <v>32</v>
      </c>
      <c r="F13" s="14">
        <v>10255.74</v>
      </c>
      <c r="G13" s="14">
        <v>82.3</v>
      </c>
      <c r="H13" s="11">
        <f>+G13-D13</f>
        <v>0</v>
      </c>
      <c r="I13" s="11">
        <f t="shared" si="2"/>
        <v>-8275.74</v>
      </c>
      <c r="J13" s="11">
        <f t="shared" si="0"/>
        <v>-8295.0099999999984</v>
      </c>
    </row>
    <row r="14" spans="1:11">
      <c r="A14" s="1"/>
      <c r="B14" s="8">
        <f t="shared" si="1"/>
        <v>-8295.0099999999984</v>
      </c>
      <c r="C14" s="13"/>
      <c r="F14" s="14">
        <v>346</v>
      </c>
      <c r="G14" s="14">
        <v>0</v>
      </c>
      <c r="H14" s="11"/>
      <c r="I14" s="11">
        <f t="shared" si="2"/>
        <v>-346</v>
      </c>
      <c r="J14" s="11">
        <f t="shared" si="0"/>
        <v>-8641.0099999999984</v>
      </c>
    </row>
    <row r="15" spans="1:11">
      <c r="A15" s="1" t="s">
        <v>20</v>
      </c>
      <c r="B15" s="8">
        <f t="shared" si="1"/>
        <v>-8641.0099999999984</v>
      </c>
      <c r="C15" s="12">
        <v>4978</v>
      </c>
      <c r="D15" s="1">
        <v>80.27</v>
      </c>
      <c r="E15" s="1"/>
      <c r="F15" s="14">
        <v>0</v>
      </c>
      <c r="G15" s="14">
        <v>0</v>
      </c>
      <c r="H15" s="11"/>
      <c r="I15" s="11">
        <f t="shared" si="2"/>
        <v>4978</v>
      </c>
      <c r="J15" s="11">
        <f t="shared" si="0"/>
        <v>-3663.0099999999984</v>
      </c>
    </row>
    <row r="16" spans="1:11">
      <c r="A16" s="1" t="s">
        <v>21</v>
      </c>
      <c r="B16" s="8">
        <f t="shared" si="1"/>
        <v>-3663.0099999999984</v>
      </c>
      <c r="C16" s="11">
        <v>1980</v>
      </c>
      <c r="D16" s="1">
        <v>80.53</v>
      </c>
      <c r="E16" s="1"/>
      <c r="F16" s="11">
        <v>0</v>
      </c>
      <c r="G16" s="11">
        <v>0</v>
      </c>
      <c r="H16" s="11"/>
      <c r="I16" s="11">
        <f t="shared" si="2"/>
        <v>1980</v>
      </c>
      <c r="J16" s="11">
        <f t="shared" si="0"/>
        <v>-1683.0099999999984</v>
      </c>
    </row>
    <row r="17" spans="1:10">
      <c r="A17" s="1" t="s">
        <v>22</v>
      </c>
      <c r="B17" s="8">
        <f t="shared" si="1"/>
        <v>-1683.0099999999984</v>
      </c>
      <c r="C17" s="11">
        <v>1274</v>
      </c>
      <c r="D17" s="1">
        <v>81.209999999999994</v>
      </c>
      <c r="E17" s="1"/>
      <c r="F17" s="11">
        <v>0</v>
      </c>
      <c r="G17" s="11">
        <v>0</v>
      </c>
      <c r="H17" s="11"/>
      <c r="I17" s="11">
        <f t="shared" si="2"/>
        <v>1274</v>
      </c>
      <c r="J17" s="11">
        <f t="shared" si="0"/>
        <v>-409.0099999999984</v>
      </c>
    </row>
    <row r="18" spans="1:10">
      <c r="A18" s="1" t="s">
        <v>23</v>
      </c>
      <c r="B18" s="8">
        <f t="shared" si="1"/>
        <v>-409.0099999999984</v>
      </c>
      <c r="C18" s="11">
        <v>970</v>
      </c>
      <c r="D18" s="1">
        <v>78.06</v>
      </c>
      <c r="E18" s="1" t="s">
        <v>34</v>
      </c>
      <c r="F18" s="11">
        <v>14360.28</v>
      </c>
      <c r="G18" s="11">
        <v>78</v>
      </c>
      <c r="H18" s="11">
        <f>+G18-D18</f>
        <v>-6.0000000000002274E-2</v>
      </c>
      <c r="I18" s="11">
        <f t="shared" si="2"/>
        <v>-13390.28</v>
      </c>
      <c r="J18" s="11">
        <f t="shared" si="0"/>
        <v>-13799.289999999999</v>
      </c>
    </row>
    <row r="19" spans="1:10">
      <c r="A19" s="1" t="s">
        <v>24</v>
      </c>
      <c r="B19" s="8">
        <f t="shared" si="1"/>
        <v>-13799.289999999999</v>
      </c>
      <c r="C19" s="11">
        <v>3474</v>
      </c>
      <c r="D19" s="1">
        <v>76.28</v>
      </c>
      <c r="E19" s="1"/>
      <c r="F19" s="11">
        <v>0</v>
      </c>
      <c r="G19" s="11">
        <v>0</v>
      </c>
      <c r="H19" s="11"/>
      <c r="I19" s="11">
        <f t="shared" si="2"/>
        <v>3474</v>
      </c>
      <c r="J19" s="11">
        <f t="shared" si="0"/>
        <v>-10325.289999999999</v>
      </c>
    </row>
    <row r="20" spans="1:10">
      <c r="A20" s="1" t="s">
        <v>25</v>
      </c>
      <c r="B20" s="8">
        <f t="shared" si="1"/>
        <v>-10325.289999999999</v>
      </c>
      <c r="C20" s="11">
        <v>4824</v>
      </c>
      <c r="D20" s="1">
        <v>76.650000000000006</v>
      </c>
      <c r="E20" s="1"/>
      <c r="F20" s="11">
        <v>0</v>
      </c>
      <c r="G20" s="11">
        <v>0</v>
      </c>
      <c r="H20" s="11"/>
      <c r="I20" s="11">
        <f t="shared" si="2"/>
        <v>4824</v>
      </c>
      <c r="J20" s="11">
        <f t="shared" si="0"/>
        <v>-5501.2899999999991</v>
      </c>
    </row>
    <row r="21" spans="1:10">
      <c r="A21" s="1"/>
      <c r="B21" s="8">
        <f t="shared" si="1"/>
        <v>-5501.2899999999991</v>
      </c>
      <c r="C21" s="11">
        <f>SUM(C4:C20)</f>
        <v>35933.550000000003</v>
      </c>
      <c r="D21" s="1"/>
      <c r="E21" s="1"/>
      <c r="F21" s="11">
        <f>SUM(F4:F20)</f>
        <v>41434.839999999997</v>
      </c>
      <c r="G21" s="11">
        <v>0</v>
      </c>
      <c r="H21" s="11"/>
      <c r="I21" s="15">
        <f>SUM(I4:I20)</f>
        <v>-5501.2899999999991</v>
      </c>
      <c r="J21" s="11">
        <f>B21+C21-F21</f>
        <v>-11002.579999999994</v>
      </c>
    </row>
    <row r="23" spans="1:10" ht="31.5">
      <c r="A23" s="2" t="s">
        <v>26</v>
      </c>
      <c r="B23" s="18" t="s">
        <v>9</v>
      </c>
      <c r="C23" s="17">
        <v>35933.550000000003</v>
      </c>
      <c r="E23" s="10"/>
    </row>
    <row r="24" spans="1:10" ht="31.5">
      <c r="B24" s="18" t="s">
        <v>10</v>
      </c>
      <c r="C24" s="17">
        <v>41434.81</v>
      </c>
      <c r="E24" s="7"/>
    </row>
    <row r="25" spans="1:10">
      <c r="B25" s="2" t="s">
        <v>27</v>
      </c>
      <c r="C25" s="16">
        <f>+C23-C24</f>
        <v>-5501.2599999999948</v>
      </c>
      <c r="E25" s="13"/>
      <c r="H25" s="10"/>
    </row>
    <row r="27" spans="1:10">
      <c r="A27" s="21" t="s">
        <v>36</v>
      </c>
      <c r="B27" s="21"/>
      <c r="C27" s="21"/>
      <c r="D27" s="21"/>
      <c r="E27" s="21"/>
      <c r="F27" s="21"/>
      <c r="G27" s="21"/>
      <c r="H27" s="21"/>
      <c r="I27" s="21"/>
      <c r="J27" s="21"/>
    </row>
  </sheetData>
  <mergeCells count="2">
    <mergeCell ref="A1:H1"/>
    <mergeCell ref="A27:J27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2015-09-13T04:56:09Z</dcterms:modified>
</cp:coreProperties>
</file>