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urabh\Desktop\"/>
    </mc:Choice>
  </mc:AlternateContent>
  <bookViews>
    <workbookView xWindow="0" yWindow="0" windowWidth="15480" windowHeight="7905" activeTab="3"/>
  </bookViews>
  <sheets>
    <sheet name="Computer" sheetId="1" r:id="rId1"/>
    <sheet name="Plant &amp; Mach" sheetId="4" r:id="rId2"/>
    <sheet name="Buildings" sheetId="2" r:id="rId3"/>
    <sheet name="Furniture" sheetId="5" r:id="rId4"/>
    <sheet name="Source file" sheetId="3" state="veryHidden" r:id="rId5"/>
  </sheets>
  <externalReferences>
    <externalReference r:id="rId6"/>
    <externalReference r:id="rId7"/>
  </externalReferences>
  <definedNames>
    <definedName name="_xlnm._FilterDatabase" localSheetId="0" hidden="1">Computer!$A$2:$AK$99</definedName>
    <definedName name="Computers">[1]Useful_Life!$C$35:$C$38</definedName>
    <definedName name="Headings">'[2]schedule II'!$E$5:$E$18</definedName>
  </definedNames>
  <calcPr calcId="152511"/>
</workbook>
</file>

<file path=xl/calcChain.xml><?xml version="1.0" encoding="utf-8"?>
<calcChain xmlns="http://schemas.openxmlformats.org/spreadsheetml/2006/main">
  <c r="I46" i="4" l="1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J9" i="1"/>
  <c r="I9" i="1" s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J7" i="1" l="1"/>
  <c r="I7" i="1" s="1"/>
  <c r="H7" i="1"/>
  <c r="J6" i="1" l="1"/>
  <c r="I6" i="1" s="1"/>
  <c r="N13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8" i="5"/>
  <c r="N9" i="5"/>
  <c r="N10" i="5"/>
  <c r="N11" i="5"/>
  <c r="N12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4" i="5"/>
  <c r="N5" i="5"/>
  <c r="N6" i="5"/>
  <c r="N7" i="5"/>
  <c r="N3" i="5"/>
  <c r="J117" i="4"/>
  <c r="O101" i="5" l="1"/>
  <c r="O100" i="5"/>
  <c r="O99" i="5"/>
  <c r="O98" i="5"/>
  <c r="O97" i="5"/>
  <c r="O96" i="5"/>
  <c r="O95" i="5"/>
  <c r="O94" i="5"/>
  <c r="O93" i="5"/>
  <c r="O92" i="5"/>
  <c r="O91" i="5"/>
  <c r="O90" i="5"/>
  <c r="O89" i="5"/>
  <c r="O88" i="5"/>
  <c r="O87" i="5"/>
  <c r="O86" i="5"/>
  <c r="O85" i="5"/>
  <c r="O84" i="5"/>
  <c r="O83" i="5"/>
  <c r="O82" i="5"/>
  <c r="O81" i="5"/>
  <c r="O80" i="5"/>
  <c r="O79" i="5"/>
  <c r="O78" i="5"/>
  <c r="O77" i="5"/>
  <c r="O76" i="5"/>
  <c r="O75" i="5"/>
  <c r="O74" i="5"/>
  <c r="O73" i="5"/>
  <c r="O72" i="5"/>
  <c r="O71" i="5"/>
  <c r="O70" i="5"/>
  <c r="O69" i="5"/>
  <c r="O68" i="5"/>
  <c r="O67" i="5"/>
  <c r="O66" i="5"/>
  <c r="O65" i="5"/>
  <c r="O64" i="5"/>
  <c r="O63" i="5"/>
  <c r="O62" i="5"/>
  <c r="O61" i="5"/>
  <c r="O60" i="5"/>
  <c r="O59" i="5"/>
  <c r="O58" i="5"/>
  <c r="O57" i="5"/>
  <c r="O56" i="5"/>
  <c r="O55" i="5"/>
  <c r="O54" i="5"/>
  <c r="O53" i="5"/>
  <c r="O52" i="5"/>
  <c r="O51" i="5"/>
  <c r="O50" i="5"/>
  <c r="O49" i="5"/>
  <c r="O48" i="5"/>
  <c r="O47" i="5"/>
  <c r="O46" i="5"/>
  <c r="O45" i="5"/>
  <c r="O44" i="5"/>
  <c r="O43" i="5"/>
  <c r="O42" i="5"/>
  <c r="O41" i="5"/>
  <c r="O40" i="5"/>
  <c r="O39" i="5"/>
  <c r="O38" i="5"/>
  <c r="O37" i="5"/>
  <c r="O36" i="5"/>
  <c r="O35" i="5"/>
  <c r="O34" i="5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O11" i="5"/>
  <c r="O10" i="5"/>
  <c r="O9" i="5"/>
  <c r="O8" i="5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J3" i="2" l="1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4" i="4"/>
  <c r="N3" i="4"/>
  <c r="J103" i="4" l="1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I45" i="4" s="1"/>
  <c r="J44" i="4"/>
  <c r="I44" i="4" s="1"/>
  <c r="J42" i="4"/>
  <c r="I42" i="4" s="1"/>
  <c r="J41" i="4"/>
  <c r="I41" i="4" s="1"/>
  <c r="J40" i="4"/>
  <c r="I40" i="4" s="1"/>
  <c r="J39" i="4"/>
  <c r="I39" i="4" s="1"/>
  <c r="J38" i="4"/>
  <c r="I38" i="4" s="1"/>
  <c r="J37" i="4"/>
  <c r="I37" i="4" s="1"/>
  <c r="J36" i="4"/>
  <c r="I36" i="4" s="1"/>
  <c r="J35" i="4"/>
  <c r="I35" i="4" s="1"/>
  <c r="J34" i="4"/>
  <c r="I34" i="4" s="1"/>
  <c r="J33" i="4"/>
  <c r="I33" i="4" s="1"/>
  <c r="J32" i="4"/>
  <c r="I32" i="4" s="1"/>
  <c r="J31" i="4"/>
  <c r="I31" i="4" s="1"/>
  <c r="J30" i="4"/>
  <c r="I30" i="4" s="1"/>
  <c r="J29" i="4"/>
  <c r="I29" i="4" s="1"/>
  <c r="J28" i="4"/>
  <c r="I28" i="4" s="1"/>
  <c r="J27" i="4"/>
  <c r="I27" i="4" s="1"/>
  <c r="J26" i="4"/>
  <c r="I26" i="4" s="1"/>
  <c r="J25" i="4"/>
  <c r="I25" i="4" s="1"/>
  <c r="J24" i="4"/>
  <c r="I24" i="4" s="1"/>
  <c r="J23" i="4"/>
  <c r="I23" i="4" s="1"/>
  <c r="J22" i="4"/>
  <c r="I22" i="4" s="1"/>
  <c r="J21" i="4"/>
  <c r="I21" i="4" s="1"/>
  <c r="J20" i="4"/>
  <c r="I20" i="4" s="1"/>
  <c r="J19" i="4"/>
  <c r="I19" i="4" s="1"/>
  <c r="J18" i="4"/>
  <c r="I18" i="4" s="1"/>
  <c r="J17" i="4"/>
  <c r="I17" i="4" s="1"/>
  <c r="J16" i="4"/>
  <c r="I16" i="4" s="1"/>
  <c r="J15" i="4"/>
  <c r="I15" i="4" s="1"/>
  <c r="J14" i="4"/>
  <c r="I14" i="4" s="1"/>
  <c r="J13" i="4"/>
  <c r="I13" i="4" s="1"/>
  <c r="J12" i="4"/>
  <c r="I12" i="4" s="1"/>
  <c r="J11" i="4"/>
  <c r="I11" i="4" s="1"/>
  <c r="J10" i="4"/>
  <c r="I10" i="4" s="1"/>
  <c r="J9" i="4"/>
  <c r="I9" i="4" s="1"/>
  <c r="J8" i="4"/>
  <c r="I8" i="4" s="1"/>
  <c r="J7" i="4"/>
  <c r="I7" i="4" s="1"/>
  <c r="J6" i="4"/>
  <c r="I6" i="4" s="1"/>
  <c r="J5" i="4"/>
  <c r="I5" i="4" s="1"/>
  <c r="J4" i="4"/>
  <c r="I4" i="4" s="1"/>
  <c r="J3" i="4"/>
  <c r="I3" i="4" s="1"/>
  <c r="J43" i="4"/>
  <c r="I43" i="4" s="1"/>
  <c r="J10" i="2" l="1"/>
  <c r="AK101" i="5" l="1"/>
  <c r="AJ101" i="5"/>
  <c r="AI101" i="5"/>
  <c r="AH101" i="5"/>
  <c r="AG101" i="5"/>
  <c r="X101" i="5"/>
  <c r="Q101" i="5"/>
  <c r="S101" i="5" s="1"/>
  <c r="J101" i="5"/>
  <c r="I101" i="5"/>
  <c r="H101" i="5"/>
  <c r="E101" i="5"/>
  <c r="D101" i="5"/>
  <c r="AK100" i="5"/>
  <c r="AJ100" i="5"/>
  <c r="AI100" i="5"/>
  <c r="AH100" i="5"/>
  <c r="AG100" i="5"/>
  <c r="X100" i="5"/>
  <c r="Q100" i="5"/>
  <c r="S100" i="5" s="1"/>
  <c r="J100" i="5"/>
  <c r="I100" i="5"/>
  <c r="H100" i="5"/>
  <c r="E100" i="5"/>
  <c r="D100" i="5"/>
  <c r="AK99" i="5"/>
  <c r="AJ99" i="5"/>
  <c r="AI99" i="5"/>
  <c r="AH99" i="5"/>
  <c r="AG99" i="5"/>
  <c r="X99" i="5"/>
  <c r="Q99" i="5"/>
  <c r="S99" i="5" s="1"/>
  <c r="J99" i="5"/>
  <c r="I99" i="5"/>
  <c r="H99" i="5"/>
  <c r="E99" i="5"/>
  <c r="D99" i="5"/>
  <c r="AK98" i="5"/>
  <c r="AJ98" i="5"/>
  <c r="AI98" i="5"/>
  <c r="AH98" i="5"/>
  <c r="AG98" i="5"/>
  <c r="X98" i="5"/>
  <c r="Q98" i="5"/>
  <c r="S98" i="5" s="1"/>
  <c r="J98" i="5"/>
  <c r="I98" i="5"/>
  <c r="H98" i="5"/>
  <c r="E98" i="5"/>
  <c r="D98" i="5"/>
  <c r="AK97" i="5"/>
  <c r="AJ97" i="5"/>
  <c r="AI97" i="5"/>
  <c r="AH97" i="5"/>
  <c r="AG97" i="5"/>
  <c r="X97" i="5"/>
  <c r="Q97" i="5"/>
  <c r="S97" i="5" s="1"/>
  <c r="J97" i="5"/>
  <c r="I97" i="5"/>
  <c r="H97" i="5"/>
  <c r="E97" i="5"/>
  <c r="D97" i="5"/>
  <c r="AK96" i="5"/>
  <c r="AJ96" i="5"/>
  <c r="AI96" i="5"/>
  <c r="AH96" i="5"/>
  <c r="AG96" i="5"/>
  <c r="X96" i="5"/>
  <c r="Q96" i="5"/>
  <c r="S96" i="5" s="1"/>
  <c r="J96" i="5"/>
  <c r="I96" i="5"/>
  <c r="H96" i="5"/>
  <c r="E96" i="5"/>
  <c r="D96" i="5"/>
  <c r="AK95" i="5"/>
  <c r="AH95" i="5"/>
  <c r="X95" i="5"/>
  <c r="J95" i="5"/>
  <c r="I95" i="5" s="1"/>
  <c r="AG95" i="5" s="1"/>
  <c r="H95" i="5"/>
  <c r="E95" i="5"/>
  <c r="D95" i="5"/>
  <c r="Q95" i="5" s="1"/>
  <c r="AK94" i="5"/>
  <c r="AJ94" i="5"/>
  <c r="AI94" i="5"/>
  <c r="AH94" i="5"/>
  <c r="AG94" i="5"/>
  <c r="X94" i="5"/>
  <c r="Q94" i="5"/>
  <c r="S94" i="5" s="1"/>
  <c r="J94" i="5"/>
  <c r="I94" i="5"/>
  <c r="H94" i="5"/>
  <c r="E94" i="5"/>
  <c r="D94" i="5"/>
  <c r="AK93" i="5"/>
  <c r="AJ93" i="5"/>
  <c r="AI93" i="5"/>
  <c r="AH93" i="5"/>
  <c r="AG93" i="5"/>
  <c r="X93" i="5"/>
  <c r="Q93" i="5"/>
  <c r="S93" i="5" s="1"/>
  <c r="J93" i="5"/>
  <c r="I93" i="5"/>
  <c r="H93" i="5"/>
  <c r="E93" i="5"/>
  <c r="D93" i="5"/>
  <c r="AK92" i="5"/>
  <c r="AJ92" i="5"/>
  <c r="AI92" i="5"/>
  <c r="AH92" i="5"/>
  <c r="AG92" i="5"/>
  <c r="X92" i="5"/>
  <c r="Q92" i="5"/>
  <c r="S92" i="5" s="1"/>
  <c r="J92" i="5"/>
  <c r="I92" i="5"/>
  <c r="H92" i="5"/>
  <c r="E92" i="5"/>
  <c r="D92" i="5"/>
  <c r="AK91" i="5"/>
  <c r="AJ91" i="5"/>
  <c r="AI91" i="5"/>
  <c r="AH91" i="5"/>
  <c r="AG91" i="5"/>
  <c r="X91" i="5"/>
  <c r="Q91" i="5"/>
  <c r="S91" i="5" s="1"/>
  <c r="J91" i="5"/>
  <c r="I91" i="5"/>
  <c r="H91" i="5"/>
  <c r="E91" i="5"/>
  <c r="D91" i="5"/>
  <c r="AK90" i="5"/>
  <c r="AJ90" i="5"/>
  <c r="AI90" i="5"/>
  <c r="AH90" i="5"/>
  <c r="AG90" i="5"/>
  <c r="X90" i="5"/>
  <c r="Q90" i="5"/>
  <c r="S90" i="5" s="1"/>
  <c r="J90" i="5"/>
  <c r="I90" i="5"/>
  <c r="H90" i="5"/>
  <c r="E90" i="5"/>
  <c r="D90" i="5"/>
  <c r="AK89" i="5"/>
  <c r="AJ89" i="5"/>
  <c r="AI89" i="5"/>
  <c r="AH89" i="5"/>
  <c r="AG89" i="5"/>
  <c r="X89" i="5"/>
  <c r="Q89" i="5"/>
  <c r="S89" i="5" s="1"/>
  <c r="J89" i="5"/>
  <c r="I89" i="5"/>
  <c r="H89" i="5"/>
  <c r="E89" i="5"/>
  <c r="D89" i="5"/>
  <c r="AK88" i="5"/>
  <c r="AJ88" i="5"/>
  <c r="AI88" i="5"/>
  <c r="AH88" i="5"/>
  <c r="AG88" i="5"/>
  <c r="X88" i="5"/>
  <c r="Q88" i="5"/>
  <c r="S88" i="5" s="1"/>
  <c r="J88" i="5"/>
  <c r="I88" i="5"/>
  <c r="H88" i="5"/>
  <c r="E88" i="5"/>
  <c r="D88" i="5"/>
  <c r="AK87" i="5"/>
  <c r="AJ87" i="5"/>
  <c r="AI87" i="5"/>
  <c r="AH87" i="5"/>
  <c r="AG87" i="5"/>
  <c r="X87" i="5"/>
  <c r="Q87" i="5"/>
  <c r="S87" i="5" s="1"/>
  <c r="J87" i="5"/>
  <c r="I87" i="5"/>
  <c r="H87" i="5"/>
  <c r="E87" i="5"/>
  <c r="D87" i="5"/>
  <c r="AK86" i="5"/>
  <c r="AJ86" i="5"/>
  <c r="AI86" i="5"/>
  <c r="AH86" i="5"/>
  <c r="AG86" i="5"/>
  <c r="X86" i="5"/>
  <c r="Q86" i="5"/>
  <c r="S86" i="5" s="1"/>
  <c r="J86" i="5"/>
  <c r="I86" i="5"/>
  <c r="H86" i="5"/>
  <c r="E86" i="5"/>
  <c r="D86" i="5"/>
  <c r="AK85" i="5"/>
  <c r="AJ85" i="5"/>
  <c r="AI85" i="5"/>
  <c r="AH85" i="5"/>
  <c r="AG85" i="5"/>
  <c r="X85" i="5"/>
  <c r="Q85" i="5"/>
  <c r="S85" i="5" s="1"/>
  <c r="J85" i="5"/>
  <c r="I85" i="5"/>
  <c r="H85" i="5"/>
  <c r="E85" i="5"/>
  <c r="D85" i="5"/>
  <c r="AK84" i="5"/>
  <c r="AJ84" i="5"/>
  <c r="AI84" i="5"/>
  <c r="AH84" i="5"/>
  <c r="AG84" i="5"/>
  <c r="X84" i="5"/>
  <c r="Q84" i="5"/>
  <c r="S84" i="5" s="1"/>
  <c r="J84" i="5"/>
  <c r="I84" i="5"/>
  <c r="H84" i="5"/>
  <c r="E84" i="5"/>
  <c r="D84" i="5"/>
  <c r="AK83" i="5"/>
  <c r="AJ83" i="5"/>
  <c r="AI83" i="5"/>
  <c r="AH83" i="5"/>
  <c r="AG83" i="5"/>
  <c r="X83" i="5"/>
  <c r="Q83" i="5"/>
  <c r="S83" i="5" s="1"/>
  <c r="J83" i="5"/>
  <c r="I83" i="5"/>
  <c r="H83" i="5"/>
  <c r="E83" i="5"/>
  <c r="D83" i="5"/>
  <c r="AK82" i="5"/>
  <c r="AJ82" i="5"/>
  <c r="AI82" i="5"/>
  <c r="AH82" i="5"/>
  <c r="AG82" i="5"/>
  <c r="X82" i="5"/>
  <c r="Q82" i="5"/>
  <c r="S82" i="5" s="1"/>
  <c r="J82" i="5"/>
  <c r="I82" i="5"/>
  <c r="H82" i="5"/>
  <c r="E82" i="5"/>
  <c r="D82" i="5"/>
  <c r="AK81" i="5"/>
  <c r="AJ81" i="5"/>
  <c r="AI81" i="5"/>
  <c r="AH81" i="5"/>
  <c r="AG81" i="5"/>
  <c r="X81" i="5"/>
  <c r="Q81" i="5"/>
  <c r="S81" i="5" s="1"/>
  <c r="J81" i="5"/>
  <c r="I81" i="5"/>
  <c r="H81" i="5"/>
  <c r="E81" i="5"/>
  <c r="D81" i="5"/>
  <c r="AK80" i="5"/>
  <c r="AJ80" i="5"/>
  <c r="AI80" i="5"/>
  <c r="AH80" i="5"/>
  <c r="AG80" i="5"/>
  <c r="X80" i="5"/>
  <c r="Q80" i="5"/>
  <c r="S80" i="5" s="1"/>
  <c r="J80" i="5"/>
  <c r="I80" i="5"/>
  <c r="H80" i="5"/>
  <c r="E80" i="5"/>
  <c r="D80" i="5"/>
  <c r="AK79" i="5"/>
  <c r="AJ79" i="5"/>
  <c r="AI79" i="5"/>
  <c r="AH79" i="5"/>
  <c r="AG79" i="5"/>
  <c r="X79" i="5"/>
  <c r="Q79" i="5"/>
  <c r="S79" i="5" s="1"/>
  <c r="J79" i="5"/>
  <c r="I79" i="5"/>
  <c r="H79" i="5"/>
  <c r="E79" i="5"/>
  <c r="D79" i="5"/>
  <c r="AK78" i="5"/>
  <c r="AJ78" i="5"/>
  <c r="AI78" i="5"/>
  <c r="AH78" i="5"/>
  <c r="AG78" i="5"/>
  <c r="X78" i="5"/>
  <c r="Q78" i="5"/>
  <c r="S78" i="5" s="1"/>
  <c r="J78" i="5"/>
  <c r="I78" i="5"/>
  <c r="H78" i="5"/>
  <c r="E78" i="5"/>
  <c r="D78" i="5"/>
  <c r="AK77" i="5"/>
  <c r="AJ77" i="5"/>
  <c r="AI77" i="5"/>
  <c r="AH77" i="5"/>
  <c r="AG77" i="5"/>
  <c r="X77" i="5"/>
  <c r="Q77" i="5"/>
  <c r="S77" i="5" s="1"/>
  <c r="J77" i="5"/>
  <c r="I77" i="5"/>
  <c r="H77" i="5"/>
  <c r="E77" i="5"/>
  <c r="D77" i="5"/>
  <c r="AK76" i="5"/>
  <c r="AJ76" i="5"/>
  <c r="AI76" i="5"/>
  <c r="AH76" i="5"/>
  <c r="AG76" i="5"/>
  <c r="X76" i="5"/>
  <c r="Q76" i="5"/>
  <c r="S76" i="5" s="1"/>
  <c r="J76" i="5"/>
  <c r="I76" i="5"/>
  <c r="H76" i="5"/>
  <c r="E76" i="5"/>
  <c r="D76" i="5"/>
  <c r="AK75" i="5"/>
  <c r="AJ75" i="5"/>
  <c r="AI75" i="5"/>
  <c r="AH75" i="5"/>
  <c r="AG75" i="5"/>
  <c r="X75" i="5"/>
  <c r="Q75" i="5"/>
  <c r="S75" i="5" s="1"/>
  <c r="J75" i="5"/>
  <c r="I75" i="5"/>
  <c r="H75" i="5"/>
  <c r="E75" i="5"/>
  <c r="D75" i="5"/>
  <c r="AK74" i="5"/>
  <c r="AJ74" i="5"/>
  <c r="AI74" i="5"/>
  <c r="AH74" i="5"/>
  <c r="AG74" i="5"/>
  <c r="X74" i="5"/>
  <c r="Q74" i="5"/>
  <c r="S74" i="5" s="1"/>
  <c r="J74" i="5"/>
  <c r="I74" i="5"/>
  <c r="H74" i="5"/>
  <c r="E74" i="5"/>
  <c r="D74" i="5"/>
  <c r="AK73" i="5"/>
  <c r="AJ73" i="5"/>
  <c r="AI73" i="5"/>
  <c r="AH73" i="5"/>
  <c r="AG73" i="5"/>
  <c r="X73" i="5"/>
  <c r="Q73" i="5"/>
  <c r="S73" i="5" s="1"/>
  <c r="J73" i="5"/>
  <c r="I73" i="5"/>
  <c r="H73" i="5"/>
  <c r="E73" i="5"/>
  <c r="D73" i="5"/>
  <c r="AK72" i="5"/>
  <c r="AJ72" i="5"/>
  <c r="AI72" i="5"/>
  <c r="AH72" i="5"/>
  <c r="AG72" i="5"/>
  <c r="X72" i="5"/>
  <c r="Q72" i="5"/>
  <c r="S72" i="5" s="1"/>
  <c r="J72" i="5"/>
  <c r="I72" i="5"/>
  <c r="H72" i="5"/>
  <c r="E72" i="5"/>
  <c r="D72" i="5"/>
  <c r="AK71" i="5"/>
  <c r="AJ71" i="5"/>
  <c r="AI71" i="5"/>
  <c r="AH71" i="5"/>
  <c r="AG71" i="5"/>
  <c r="X71" i="5"/>
  <c r="Q71" i="5"/>
  <c r="S71" i="5" s="1"/>
  <c r="J71" i="5"/>
  <c r="I71" i="5"/>
  <c r="H71" i="5"/>
  <c r="E71" i="5"/>
  <c r="D71" i="5"/>
  <c r="AK70" i="5"/>
  <c r="AJ70" i="5"/>
  <c r="AI70" i="5"/>
  <c r="AH70" i="5"/>
  <c r="AG70" i="5"/>
  <c r="X70" i="5"/>
  <c r="Q70" i="5"/>
  <c r="S70" i="5" s="1"/>
  <c r="J70" i="5"/>
  <c r="I70" i="5"/>
  <c r="H70" i="5"/>
  <c r="E70" i="5"/>
  <c r="D70" i="5"/>
  <c r="AK69" i="5"/>
  <c r="AJ69" i="5"/>
  <c r="AI69" i="5"/>
  <c r="AH69" i="5"/>
  <c r="AG69" i="5"/>
  <c r="X69" i="5"/>
  <c r="Q69" i="5"/>
  <c r="S69" i="5" s="1"/>
  <c r="J69" i="5"/>
  <c r="I69" i="5"/>
  <c r="H69" i="5"/>
  <c r="E69" i="5"/>
  <c r="D69" i="5"/>
  <c r="AK68" i="5"/>
  <c r="AJ68" i="5"/>
  <c r="AI68" i="5"/>
  <c r="AH68" i="5"/>
  <c r="AG68" i="5"/>
  <c r="X68" i="5"/>
  <c r="Q68" i="5"/>
  <c r="S68" i="5" s="1"/>
  <c r="J68" i="5"/>
  <c r="I68" i="5"/>
  <c r="H68" i="5"/>
  <c r="E68" i="5"/>
  <c r="D68" i="5"/>
  <c r="AK67" i="5"/>
  <c r="AJ67" i="5"/>
  <c r="AI67" i="5"/>
  <c r="AH67" i="5"/>
  <c r="AG67" i="5"/>
  <c r="X67" i="5"/>
  <c r="Q67" i="5"/>
  <c r="S67" i="5" s="1"/>
  <c r="J67" i="5"/>
  <c r="I67" i="5"/>
  <c r="H67" i="5"/>
  <c r="E67" i="5"/>
  <c r="D67" i="5"/>
  <c r="AK66" i="5"/>
  <c r="AJ66" i="5"/>
  <c r="AI66" i="5"/>
  <c r="AH66" i="5"/>
  <c r="AG66" i="5"/>
  <c r="X66" i="5"/>
  <c r="Q66" i="5"/>
  <c r="S66" i="5" s="1"/>
  <c r="J66" i="5"/>
  <c r="I66" i="5"/>
  <c r="H66" i="5"/>
  <c r="E66" i="5"/>
  <c r="D66" i="5"/>
  <c r="AK65" i="5"/>
  <c r="AJ65" i="5"/>
  <c r="AI65" i="5"/>
  <c r="AH65" i="5"/>
  <c r="AG65" i="5"/>
  <c r="X65" i="5"/>
  <c r="Q65" i="5"/>
  <c r="S65" i="5" s="1"/>
  <c r="J65" i="5"/>
  <c r="I65" i="5"/>
  <c r="H65" i="5"/>
  <c r="E65" i="5"/>
  <c r="D65" i="5"/>
  <c r="AK64" i="5"/>
  <c r="AJ64" i="5"/>
  <c r="AI64" i="5"/>
  <c r="AH64" i="5"/>
  <c r="AG64" i="5"/>
  <c r="X64" i="5"/>
  <c r="Q64" i="5"/>
  <c r="S64" i="5" s="1"/>
  <c r="J64" i="5"/>
  <c r="I64" i="5"/>
  <c r="H64" i="5"/>
  <c r="E64" i="5"/>
  <c r="D64" i="5"/>
  <c r="AK63" i="5"/>
  <c r="AJ63" i="5"/>
  <c r="AI63" i="5"/>
  <c r="AH63" i="5"/>
  <c r="AG63" i="5"/>
  <c r="X63" i="5"/>
  <c r="Q63" i="5"/>
  <c r="S63" i="5" s="1"/>
  <c r="J63" i="5"/>
  <c r="I63" i="5"/>
  <c r="H63" i="5"/>
  <c r="E63" i="5"/>
  <c r="D63" i="5"/>
  <c r="AK62" i="5"/>
  <c r="AJ62" i="5"/>
  <c r="AI62" i="5"/>
  <c r="AH62" i="5"/>
  <c r="AG62" i="5"/>
  <c r="X62" i="5"/>
  <c r="Q62" i="5"/>
  <c r="S62" i="5" s="1"/>
  <c r="J62" i="5"/>
  <c r="I62" i="5"/>
  <c r="H62" i="5"/>
  <c r="E62" i="5"/>
  <c r="D62" i="5"/>
  <c r="AK61" i="5"/>
  <c r="AJ61" i="5"/>
  <c r="AI61" i="5"/>
  <c r="AH61" i="5"/>
  <c r="AG61" i="5"/>
  <c r="X61" i="5"/>
  <c r="Q61" i="5"/>
  <c r="S61" i="5" s="1"/>
  <c r="J61" i="5"/>
  <c r="I61" i="5"/>
  <c r="H61" i="5"/>
  <c r="E61" i="5"/>
  <c r="D61" i="5"/>
  <c r="AK60" i="5"/>
  <c r="AJ60" i="5"/>
  <c r="AI60" i="5"/>
  <c r="AH60" i="5"/>
  <c r="AG60" i="5"/>
  <c r="X60" i="5"/>
  <c r="Q60" i="5"/>
  <c r="S60" i="5" s="1"/>
  <c r="J60" i="5"/>
  <c r="I60" i="5"/>
  <c r="H60" i="5"/>
  <c r="E60" i="5"/>
  <c r="D60" i="5"/>
  <c r="AK59" i="5"/>
  <c r="AJ59" i="5"/>
  <c r="AI59" i="5"/>
  <c r="AH59" i="5"/>
  <c r="AG59" i="5"/>
  <c r="X59" i="5"/>
  <c r="Q59" i="5"/>
  <c r="S59" i="5" s="1"/>
  <c r="J59" i="5"/>
  <c r="I59" i="5"/>
  <c r="H59" i="5"/>
  <c r="E59" i="5"/>
  <c r="D59" i="5"/>
  <c r="AK58" i="5"/>
  <c r="AJ58" i="5"/>
  <c r="AI58" i="5"/>
  <c r="AH58" i="5"/>
  <c r="AG58" i="5"/>
  <c r="X58" i="5"/>
  <c r="Q58" i="5"/>
  <c r="S58" i="5" s="1"/>
  <c r="J58" i="5"/>
  <c r="I58" i="5"/>
  <c r="H58" i="5"/>
  <c r="E58" i="5"/>
  <c r="D58" i="5"/>
  <c r="AK57" i="5"/>
  <c r="AJ57" i="5"/>
  <c r="AI57" i="5"/>
  <c r="AH57" i="5"/>
  <c r="AG57" i="5"/>
  <c r="X57" i="5"/>
  <c r="Q57" i="5"/>
  <c r="S57" i="5" s="1"/>
  <c r="J57" i="5"/>
  <c r="I57" i="5"/>
  <c r="H57" i="5"/>
  <c r="E57" i="5"/>
  <c r="D57" i="5"/>
  <c r="AK56" i="5"/>
  <c r="AJ56" i="5"/>
  <c r="AI56" i="5"/>
  <c r="AH56" i="5"/>
  <c r="AG56" i="5"/>
  <c r="X56" i="5"/>
  <c r="Q56" i="5"/>
  <c r="S56" i="5" s="1"/>
  <c r="J56" i="5"/>
  <c r="I56" i="5"/>
  <c r="H56" i="5"/>
  <c r="E56" i="5"/>
  <c r="D56" i="5"/>
  <c r="AK55" i="5"/>
  <c r="AJ55" i="5"/>
  <c r="AI55" i="5"/>
  <c r="AH55" i="5"/>
  <c r="AG55" i="5"/>
  <c r="X55" i="5"/>
  <c r="Q55" i="5"/>
  <c r="S55" i="5" s="1"/>
  <c r="J55" i="5"/>
  <c r="I55" i="5"/>
  <c r="H55" i="5"/>
  <c r="E55" i="5"/>
  <c r="D55" i="5"/>
  <c r="AK54" i="5"/>
  <c r="AJ54" i="5"/>
  <c r="AI54" i="5"/>
  <c r="AH54" i="5"/>
  <c r="AG54" i="5"/>
  <c r="X54" i="5"/>
  <c r="Q54" i="5"/>
  <c r="S54" i="5" s="1"/>
  <c r="J54" i="5"/>
  <c r="I54" i="5"/>
  <c r="H54" i="5"/>
  <c r="E54" i="5"/>
  <c r="D54" i="5"/>
  <c r="AK53" i="5"/>
  <c r="AJ53" i="5"/>
  <c r="AI53" i="5"/>
  <c r="AH53" i="5"/>
  <c r="AG53" i="5"/>
  <c r="X53" i="5"/>
  <c r="Q53" i="5"/>
  <c r="S53" i="5" s="1"/>
  <c r="J53" i="5"/>
  <c r="I53" i="5"/>
  <c r="H53" i="5"/>
  <c r="E53" i="5"/>
  <c r="D53" i="5"/>
  <c r="AK52" i="5"/>
  <c r="AJ52" i="5"/>
  <c r="AI52" i="5"/>
  <c r="AH52" i="5"/>
  <c r="AG52" i="5"/>
  <c r="X52" i="5"/>
  <c r="Q52" i="5"/>
  <c r="S52" i="5" s="1"/>
  <c r="J52" i="5"/>
  <c r="I52" i="5"/>
  <c r="H52" i="5"/>
  <c r="E52" i="5"/>
  <c r="D52" i="5"/>
  <c r="AK51" i="5"/>
  <c r="AJ51" i="5"/>
  <c r="AI51" i="5"/>
  <c r="AH51" i="5"/>
  <c r="AG51" i="5"/>
  <c r="X51" i="5"/>
  <c r="Q51" i="5"/>
  <c r="S51" i="5" s="1"/>
  <c r="J51" i="5"/>
  <c r="I51" i="5"/>
  <c r="H51" i="5"/>
  <c r="E51" i="5"/>
  <c r="D51" i="5"/>
  <c r="AK50" i="5"/>
  <c r="AJ50" i="5"/>
  <c r="AI50" i="5"/>
  <c r="AH50" i="5"/>
  <c r="AG50" i="5"/>
  <c r="X50" i="5"/>
  <c r="Q50" i="5"/>
  <c r="S50" i="5" s="1"/>
  <c r="J50" i="5"/>
  <c r="I50" i="5"/>
  <c r="H50" i="5"/>
  <c r="E50" i="5"/>
  <c r="D50" i="5"/>
  <c r="AK49" i="5"/>
  <c r="AJ49" i="5"/>
  <c r="AI49" i="5"/>
  <c r="AH49" i="5"/>
  <c r="AG49" i="5"/>
  <c r="X49" i="5"/>
  <c r="Q49" i="5"/>
  <c r="S49" i="5" s="1"/>
  <c r="J49" i="5"/>
  <c r="I49" i="5"/>
  <c r="H49" i="5"/>
  <c r="E49" i="5"/>
  <c r="D49" i="5"/>
  <c r="AK48" i="5"/>
  <c r="AJ48" i="5"/>
  <c r="AI48" i="5"/>
  <c r="AH48" i="5"/>
  <c r="AG48" i="5"/>
  <c r="X48" i="5"/>
  <c r="Q48" i="5"/>
  <c r="S48" i="5" s="1"/>
  <c r="J48" i="5"/>
  <c r="I48" i="5"/>
  <c r="H48" i="5"/>
  <c r="E48" i="5"/>
  <c r="D48" i="5"/>
  <c r="AK47" i="5"/>
  <c r="AJ47" i="5"/>
  <c r="AI47" i="5"/>
  <c r="AH47" i="5"/>
  <c r="AG47" i="5"/>
  <c r="X47" i="5"/>
  <c r="Q47" i="5"/>
  <c r="S47" i="5" s="1"/>
  <c r="J47" i="5"/>
  <c r="I47" i="5"/>
  <c r="H47" i="5"/>
  <c r="E47" i="5"/>
  <c r="D47" i="5"/>
  <c r="AK46" i="5"/>
  <c r="AJ46" i="5"/>
  <c r="AI46" i="5"/>
  <c r="AH46" i="5"/>
  <c r="AG46" i="5"/>
  <c r="X46" i="5"/>
  <c r="Q46" i="5"/>
  <c r="S46" i="5" s="1"/>
  <c r="J46" i="5"/>
  <c r="I46" i="5"/>
  <c r="H46" i="5"/>
  <c r="E46" i="5"/>
  <c r="D46" i="5"/>
  <c r="AK45" i="5"/>
  <c r="AJ45" i="5"/>
  <c r="AI45" i="5"/>
  <c r="AH45" i="5"/>
  <c r="AG45" i="5"/>
  <c r="X45" i="5"/>
  <c r="Q45" i="5"/>
  <c r="S45" i="5" s="1"/>
  <c r="J45" i="5"/>
  <c r="I45" i="5"/>
  <c r="H45" i="5"/>
  <c r="E45" i="5"/>
  <c r="D45" i="5"/>
  <c r="AK44" i="5"/>
  <c r="AJ44" i="5"/>
  <c r="AI44" i="5"/>
  <c r="AH44" i="5"/>
  <c r="AG44" i="5"/>
  <c r="X44" i="5"/>
  <c r="Q44" i="5"/>
  <c r="S44" i="5" s="1"/>
  <c r="J44" i="5"/>
  <c r="I44" i="5"/>
  <c r="H44" i="5"/>
  <c r="E44" i="5"/>
  <c r="D44" i="5"/>
  <c r="AK43" i="5"/>
  <c r="AJ43" i="5"/>
  <c r="AI43" i="5"/>
  <c r="AH43" i="5"/>
  <c r="AG43" i="5"/>
  <c r="X43" i="5"/>
  <c r="Q43" i="5"/>
  <c r="S43" i="5" s="1"/>
  <c r="J43" i="5"/>
  <c r="I43" i="5"/>
  <c r="H43" i="5"/>
  <c r="E43" i="5"/>
  <c r="D43" i="5"/>
  <c r="AK42" i="5"/>
  <c r="AJ42" i="5"/>
  <c r="AI42" i="5"/>
  <c r="AH42" i="5"/>
  <c r="AG42" i="5"/>
  <c r="X42" i="5"/>
  <c r="Q42" i="5"/>
  <c r="S42" i="5" s="1"/>
  <c r="J42" i="5"/>
  <c r="I42" i="5"/>
  <c r="H42" i="5"/>
  <c r="E42" i="5"/>
  <c r="D42" i="5"/>
  <c r="AK41" i="5"/>
  <c r="AJ41" i="5"/>
  <c r="AI41" i="5"/>
  <c r="AH41" i="5"/>
  <c r="AG41" i="5"/>
  <c r="X41" i="5"/>
  <c r="Q41" i="5"/>
  <c r="S41" i="5" s="1"/>
  <c r="J41" i="5"/>
  <c r="I41" i="5"/>
  <c r="H41" i="5"/>
  <c r="E41" i="5"/>
  <c r="D41" i="5"/>
  <c r="AK40" i="5"/>
  <c r="AJ40" i="5"/>
  <c r="AI40" i="5"/>
  <c r="AH40" i="5"/>
  <c r="AG40" i="5"/>
  <c r="X40" i="5"/>
  <c r="Q40" i="5"/>
  <c r="S40" i="5" s="1"/>
  <c r="J40" i="5"/>
  <c r="I40" i="5"/>
  <c r="H40" i="5"/>
  <c r="E40" i="5"/>
  <c r="D40" i="5"/>
  <c r="AK39" i="5"/>
  <c r="AJ39" i="5"/>
  <c r="AI39" i="5"/>
  <c r="AH39" i="5"/>
  <c r="AG39" i="5"/>
  <c r="X39" i="5"/>
  <c r="Q39" i="5"/>
  <c r="S39" i="5" s="1"/>
  <c r="J39" i="5"/>
  <c r="I39" i="5"/>
  <c r="H39" i="5"/>
  <c r="E39" i="5"/>
  <c r="D39" i="5"/>
  <c r="AK38" i="5"/>
  <c r="AJ38" i="5"/>
  <c r="AI38" i="5"/>
  <c r="AH38" i="5"/>
  <c r="AG38" i="5"/>
  <c r="X38" i="5"/>
  <c r="Q38" i="5"/>
  <c r="S38" i="5" s="1"/>
  <c r="J38" i="5"/>
  <c r="I38" i="5"/>
  <c r="H38" i="5"/>
  <c r="E38" i="5"/>
  <c r="D38" i="5"/>
  <c r="AK37" i="5"/>
  <c r="AJ37" i="5"/>
  <c r="AI37" i="5"/>
  <c r="AH37" i="5"/>
  <c r="AG37" i="5"/>
  <c r="X37" i="5"/>
  <c r="Q37" i="5"/>
  <c r="S37" i="5" s="1"/>
  <c r="J37" i="5"/>
  <c r="I37" i="5"/>
  <c r="H37" i="5"/>
  <c r="E37" i="5"/>
  <c r="D37" i="5"/>
  <c r="AK36" i="5"/>
  <c r="AJ36" i="5"/>
  <c r="AI36" i="5"/>
  <c r="AH36" i="5"/>
  <c r="AG36" i="5"/>
  <c r="X36" i="5"/>
  <c r="Q36" i="5"/>
  <c r="S36" i="5" s="1"/>
  <c r="J36" i="5"/>
  <c r="I36" i="5"/>
  <c r="H36" i="5"/>
  <c r="E36" i="5"/>
  <c r="D36" i="5"/>
  <c r="AK35" i="5"/>
  <c r="AJ35" i="5"/>
  <c r="AI35" i="5"/>
  <c r="AH35" i="5"/>
  <c r="AG35" i="5"/>
  <c r="X35" i="5"/>
  <c r="Q35" i="5"/>
  <c r="S35" i="5" s="1"/>
  <c r="J35" i="5"/>
  <c r="I35" i="5"/>
  <c r="H35" i="5"/>
  <c r="E35" i="5"/>
  <c r="D35" i="5"/>
  <c r="AK34" i="5"/>
  <c r="AJ34" i="5"/>
  <c r="AI34" i="5"/>
  <c r="AH34" i="5"/>
  <c r="AG34" i="5"/>
  <c r="X34" i="5"/>
  <c r="Q34" i="5"/>
  <c r="S34" i="5" s="1"/>
  <c r="J34" i="5"/>
  <c r="I34" i="5"/>
  <c r="H34" i="5"/>
  <c r="E34" i="5"/>
  <c r="D34" i="5"/>
  <c r="AK33" i="5"/>
  <c r="AJ33" i="5"/>
  <c r="AI33" i="5"/>
  <c r="AH33" i="5"/>
  <c r="AG33" i="5"/>
  <c r="X33" i="5"/>
  <c r="Q33" i="5"/>
  <c r="S33" i="5" s="1"/>
  <c r="J33" i="5"/>
  <c r="I33" i="5"/>
  <c r="H33" i="5"/>
  <c r="E33" i="5"/>
  <c r="D33" i="5"/>
  <c r="AK32" i="5"/>
  <c r="AJ32" i="5"/>
  <c r="AI32" i="5"/>
  <c r="AH32" i="5"/>
  <c r="AG32" i="5"/>
  <c r="X32" i="5"/>
  <c r="Q32" i="5"/>
  <c r="S32" i="5" s="1"/>
  <c r="J32" i="5"/>
  <c r="I32" i="5"/>
  <c r="H32" i="5"/>
  <c r="E32" i="5"/>
  <c r="D32" i="5"/>
  <c r="AK31" i="5"/>
  <c r="AJ31" i="5"/>
  <c r="AI31" i="5"/>
  <c r="AH31" i="5"/>
  <c r="AG31" i="5"/>
  <c r="X31" i="5"/>
  <c r="Q31" i="5"/>
  <c r="S31" i="5" s="1"/>
  <c r="J31" i="5"/>
  <c r="I31" i="5"/>
  <c r="H31" i="5"/>
  <c r="E31" i="5"/>
  <c r="D31" i="5"/>
  <c r="AK30" i="5"/>
  <c r="AJ30" i="5"/>
  <c r="AI30" i="5"/>
  <c r="AH30" i="5"/>
  <c r="AG30" i="5"/>
  <c r="X30" i="5"/>
  <c r="Q30" i="5"/>
  <c r="S30" i="5" s="1"/>
  <c r="J30" i="5"/>
  <c r="I30" i="5"/>
  <c r="H30" i="5"/>
  <c r="E30" i="5"/>
  <c r="D30" i="5"/>
  <c r="AK29" i="5"/>
  <c r="AJ29" i="5"/>
  <c r="AI29" i="5"/>
  <c r="AH29" i="5"/>
  <c r="AG29" i="5"/>
  <c r="X29" i="5"/>
  <c r="Q29" i="5"/>
  <c r="S29" i="5" s="1"/>
  <c r="J29" i="5"/>
  <c r="I29" i="5"/>
  <c r="H29" i="5"/>
  <c r="E29" i="5"/>
  <c r="D29" i="5"/>
  <c r="AK28" i="5"/>
  <c r="AJ28" i="5"/>
  <c r="AI28" i="5"/>
  <c r="AH28" i="5"/>
  <c r="AG28" i="5"/>
  <c r="X28" i="5"/>
  <c r="Q28" i="5"/>
  <c r="S28" i="5" s="1"/>
  <c r="J28" i="5"/>
  <c r="I28" i="5"/>
  <c r="H28" i="5"/>
  <c r="E28" i="5"/>
  <c r="D28" i="5"/>
  <c r="AK27" i="5"/>
  <c r="AJ27" i="5"/>
  <c r="AI27" i="5"/>
  <c r="AH27" i="5"/>
  <c r="AG27" i="5"/>
  <c r="X27" i="5"/>
  <c r="Q27" i="5"/>
  <c r="S27" i="5" s="1"/>
  <c r="J27" i="5"/>
  <c r="I27" i="5"/>
  <c r="H27" i="5"/>
  <c r="E27" i="5"/>
  <c r="D27" i="5"/>
  <c r="AK26" i="5"/>
  <c r="AJ26" i="5"/>
  <c r="AI26" i="5"/>
  <c r="AH26" i="5"/>
  <c r="AG26" i="5"/>
  <c r="X26" i="5"/>
  <c r="Q26" i="5"/>
  <c r="S26" i="5" s="1"/>
  <c r="J26" i="5"/>
  <c r="I26" i="5"/>
  <c r="H26" i="5"/>
  <c r="E26" i="5"/>
  <c r="D26" i="5"/>
  <c r="AK25" i="5"/>
  <c r="AJ25" i="5"/>
  <c r="AI25" i="5"/>
  <c r="AH25" i="5"/>
  <c r="AG25" i="5"/>
  <c r="X25" i="5"/>
  <c r="Q25" i="5"/>
  <c r="S25" i="5" s="1"/>
  <c r="J25" i="5"/>
  <c r="I25" i="5"/>
  <c r="H25" i="5"/>
  <c r="E25" i="5"/>
  <c r="D25" i="5"/>
  <c r="AK24" i="5"/>
  <c r="AJ24" i="5"/>
  <c r="AI24" i="5"/>
  <c r="AH24" i="5"/>
  <c r="AG24" i="5"/>
  <c r="X24" i="5"/>
  <c r="Q24" i="5"/>
  <c r="S24" i="5" s="1"/>
  <c r="J24" i="5"/>
  <c r="I24" i="5"/>
  <c r="H24" i="5"/>
  <c r="E24" i="5"/>
  <c r="D24" i="5"/>
  <c r="AK23" i="5"/>
  <c r="AJ23" i="5"/>
  <c r="AI23" i="5"/>
  <c r="AH23" i="5"/>
  <c r="AG23" i="5"/>
  <c r="X23" i="5"/>
  <c r="Q23" i="5"/>
  <c r="S23" i="5" s="1"/>
  <c r="J23" i="5"/>
  <c r="I23" i="5"/>
  <c r="H23" i="5"/>
  <c r="E23" i="5"/>
  <c r="D23" i="5"/>
  <c r="AK22" i="5"/>
  <c r="AJ22" i="5"/>
  <c r="AI22" i="5"/>
  <c r="AH22" i="5"/>
  <c r="AG22" i="5"/>
  <c r="X22" i="5"/>
  <c r="Q22" i="5"/>
  <c r="S22" i="5" s="1"/>
  <c r="J22" i="5"/>
  <c r="I22" i="5"/>
  <c r="H22" i="5"/>
  <c r="E22" i="5"/>
  <c r="D22" i="5"/>
  <c r="AK21" i="5"/>
  <c r="AJ21" i="5"/>
  <c r="AI21" i="5"/>
  <c r="AH21" i="5"/>
  <c r="AG21" i="5"/>
  <c r="X21" i="5"/>
  <c r="Q21" i="5"/>
  <c r="S21" i="5" s="1"/>
  <c r="J21" i="5"/>
  <c r="I21" i="5"/>
  <c r="H21" i="5"/>
  <c r="E21" i="5"/>
  <c r="D21" i="5"/>
  <c r="AK20" i="5"/>
  <c r="AJ20" i="5"/>
  <c r="AI20" i="5"/>
  <c r="AH20" i="5"/>
  <c r="AG20" i="5"/>
  <c r="X20" i="5"/>
  <c r="Q20" i="5"/>
  <c r="S20" i="5" s="1"/>
  <c r="J20" i="5"/>
  <c r="I20" i="5"/>
  <c r="H20" i="5"/>
  <c r="E20" i="5"/>
  <c r="D20" i="5"/>
  <c r="AK19" i="5"/>
  <c r="AJ19" i="5"/>
  <c r="AI19" i="5"/>
  <c r="AH19" i="5"/>
  <c r="AG19" i="5"/>
  <c r="X19" i="5"/>
  <c r="Q19" i="5"/>
  <c r="S19" i="5" s="1"/>
  <c r="J19" i="5"/>
  <c r="I19" i="5"/>
  <c r="H19" i="5"/>
  <c r="E19" i="5"/>
  <c r="D19" i="5"/>
  <c r="AK18" i="5"/>
  <c r="AJ18" i="5"/>
  <c r="AI18" i="5"/>
  <c r="AH18" i="5"/>
  <c r="AG18" i="5"/>
  <c r="X18" i="5"/>
  <c r="Q18" i="5"/>
  <c r="S18" i="5" s="1"/>
  <c r="J18" i="5"/>
  <c r="I18" i="5"/>
  <c r="H18" i="5"/>
  <c r="E18" i="5"/>
  <c r="D18" i="5"/>
  <c r="AK17" i="5"/>
  <c r="AJ17" i="5"/>
  <c r="AI17" i="5"/>
  <c r="AH17" i="5"/>
  <c r="AG17" i="5"/>
  <c r="X17" i="5"/>
  <c r="Q17" i="5"/>
  <c r="S17" i="5" s="1"/>
  <c r="J17" i="5"/>
  <c r="I17" i="5"/>
  <c r="H17" i="5"/>
  <c r="E17" i="5"/>
  <c r="D17" i="5"/>
  <c r="AK16" i="5"/>
  <c r="AJ16" i="5"/>
  <c r="AI16" i="5"/>
  <c r="AH16" i="5"/>
  <c r="AG16" i="5"/>
  <c r="X16" i="5"/>
  <c r="Q16" i="5"/>
  <c r="S16" i="5" s="1"/>
  <c r="J16" i="5"/>
  <c r="I16" i="5"/>
  <c r="H16" i="5"/>
  <c r="E16" i="5"/>
  <c r="D16" i="5"/>
  <c r="AK15" i="5"/>
  <c r="AJ15" i="5"/>
  <c r="AI15" i="5"/>
  <c r="AH15" i="5"/>
  <c r="AG15" i="5"/>
  <c r="X15" i="5"/>
  <c r="Q15" i="5"/>
  <c r="S15" i="5" s="1"/>
  <c r="J15" i="5"/>
  <c r="I15" i="5"/>
  <c r="H15" i="5"/>
  <c r="E15" i="5"/>
  <c r="D15" i="5"/>
  <c r="AK14" i="5"/>
  <c r="AJ14" i="5"/>
  <c r="AI14" i="5"/>
  <c r="AH14" i="5"/>
  <c r="AG14" i="5"/>
  <c r="X14" i="5"/>
  <c r="Q14" i="5"/>
  <c r="S14" i="5" s="1"/>
  <c r="J14" i="5"/>
  <c r="I14" i="5"/>
  <c r="H14" i="5"/>
  <c r="E14" i="5"/>
  <c r="D14" i="5"/>
  <c r="AK13" i="5"/>
  <c r="AJ13" i="5"/>
  <c r="AI13" i="5"/>
  <c r="AH13" i="5"/>
  <c r="AG13" i="5"/>
  <c r="X13" i="5"/>
  <c r="Q13" i="5"/>
  <c r="S13" i="5" s="1"/>
  <c r="J13" i="5"/>
  <c r="I13" i="5"/>
  <c r="H13" i="5"/>
  <c r="E13" i="5"/>
  <c r="D13" i="5"/>
  <c r="AK12" i="5"/>
  <c r="AJ12" i="5"/>
  <c r="AI12" i="5"/>
  <c r="AH12" i="5"/>
  <c r="AG12" i="5"/>
  <c r="X12" i="5"/>
  <c r="Q12" i="5"/>
  <c r="S12" i="5" s="1"/>
  <c r="J12" i="5"/>
  <c r="I12" i="5"/>
  <c r="H12" i="5"/>
  <c r="E12" i="5"/>
  <c r="D12" i="5"/>
  <c r="AK11" i="5"/>
  <c r="AJ11" i="5"/>
  <c r="AI11" i="5"/>
  <c r="AH11" i="5"/>
  <c r="AG11" i="5"/>
  <c r="X11" i="5"/>
  <c r="Q11" i="5"/>
  <c r="S11" i="5" s="1"/>
  <c r="J11" i="5"/>
  <c r="I11" i="5"/>
  <c r="H11" i="5"/>
  <c r="E11" i="5"/>
  <c r="D11" i="5"/>
  <c r="AK10" i="5"/>
  <c r="AJ10" i="5"/>
  <c r="AI10" i="5"/>
  <c r="AH10" i="5"/>
  <c r="AG10" i="5"/>
  <c r="X10" i="5"/>
  <c r="Q10" i="5"/>
  <c r="S10" i="5" s="1"/>
  <c r="J10" i="5"/>
  <c r="I10" i="5"/>
  <c r="H10" i="5"/>
  <c r="E10" i="5"/>
  <c r="D10" i="5"/>
  <c r="AK9" i="5"/>
  <c r="AJ9" i="5"/>
  <c r="AI9" i="5"/>
  <c r="AH9" i="5"/>
  <c r="AG9" i="5"/>
  <c r="X9" i="5"/>
  <c r="Q9" i="5"/>
  <c r="S9" i="5" s="1"/>
  <c r="J9" i="5"/>
  <c r="I9" i="5"/>
  <c r="H9" i="5"/>
  <c r="E9" i="5"/>
  <c r="D9" i="5"/>
  <c r="AK8" i="5"/>
  <c r="AJ8" i="5"/>
  <c r="AI8" i="5"/>
  <c r="AH8" i="5"/>
  <c r="AG8" i="5"/>
  <c r="X8" i="5"/>
  <c r="Q8" i="5"/>
  <c r="S8" i="5" s="1"/>
  <c r="J8" i="5"/>
  <c r="I8" i="5"/>
  <c r="H8" i="5"/>
  <c r="E8" i="5"/>
  <c r="D8" i="5"/>
  <c r="AH7" i="5"/>
  <c r="X7" i="5"/>
  <c r="J7" i="5"/>
  <c r="I7" i="5" s="1"/>
  <c r="H7" i="5"/>
  <c r="E7" i="5"/>
  <c r="D7" i="5"/>
  <c r="AH6" i="5"/>
  <c r="X6" i="5"/>
  <c r="J6" i="5"/>
  <c r="H6" i="5"/>
  <c r="E6" i="5"/>
  <c r="D6" i="5"/>
  <c r="AH5" i="5"/>
  <c r="X5" i="5"/>
  <c r="J5" i="5"/>
  <c r="H5" i="5"/>
  <c r="E5" i="5"/>
  <c r="D5" i="5"/>
  <c r="AH4" i="5"/>
  <c r="X4" i="5"/>
  <c r="J4" i="5"/>
  <c r="H4" i="5"/>
  <c r="E4" i="5"/>
  <c r="D4" i="5"/>
  <c r="E3" i="5"/>
  <c r="D3" i="5"/>
  <c r="AK103" i="4"/>
  <c r="AJ103" i="4"/>
  <c r="AI103" i="4"/>
  <c r="AH103" i="4"/>
  <c r="AG103" i="4"/>
  <c r="X103" i="4"/>
  <c r="S103" i="4"/>
  <c r="Q103" i="4"/>
  <c r="H103" i="4"/>
  <c r="E103" i="4"/>
  <c r="D103" i="4"/>
  <c r="AK102" i="4"/>
  <c r="AJ102" i="4"/>
  <c r="AI102" i="4"/>
  <c r="AH102" i="4"/>
  <c r="AG102" i="4"/>
  <c r="X102" i="4"/>
  <c r="S102" i="4"/>
  <c r="Q102" i="4"/>
  <c r="H102" i="4"/>
  <c r="E102" i="4"/>
  <c r="D102" i="4"/>
  <c r="AK101" i="4"/>
  <c r="AJ101" i="4"/>
  <c r="AI101" i="4"/>
  <c r="AH101" i="4"/>
  <c r="AG101" i="4"/>
  <c r="X101" i="4"/>
  <c r="S101" i="4"/>
  <c r="Q101" i="4"/>
  <c r="H101" i="4"/>
  <c r="E101" i="4"/>
  <c r="D101" i="4"/>
  <c r="AK100" i="4"/>
  <c r="AJ100" i="4"/>
  <c r="AI100" i="4"/>
  <c r="AH100" i="4"/>
  <c r="AG100" i="4"/>
  <c r="X100" i="4"/>
  <c r="S100" i="4"/>
  <c r="Q100" i="4"/>
  <c r="H100" i="4"/>
  <c r="E100" i="4"/>
  <c r="D100" i="4"/>
  <c r="AK99" i="4"/>
  <c r="AJ99" i="4"/>
  <c r="AI99" i="4"/>
  <c r="AH99" i="4"/>
  <c r="AG99" i="4"/>
  <c r="X99" i="4"/>
  <c r="S99" i="4"/>
  <c r="Q99" i="4"/>
  <c r="H99" i="4"/>
  <c r="E99" i="4"/>
  <c r="D99" i="4"/>
  <c r="AK98" i="4"/>
  <c r="AJ98" i="4"/>
  <c r="AI98" i="4"/>
  <c r="AH98" i="4"/>
  <c r="AG98" i="4"/>
  <c r="X98" i="4"/>
  <c r="S98" i="4"/>
  <c r="Q98" i="4"/>
  <c r="H98" i="4"/>
  <c r="E98" i="4"/>
  <c r="D98" i="4"/>
  <c r="AK97" i="4"/>
  <c r="AJ97" i="4"/>
  <c r="AI97" i="4"/>
  <c r="AH97" i="4"/>
  <c r="AG97" i="4"/>
  <c r="X97" i="4"/>
  <c r="S97" i="4"/>
  <c r="Q97" i="4"/>
  <c r="H97" i="4"/>
  <c r="E97" i="4"/>
  <c r="D97" i="4"/>
  <c r="AK96" i="4"/>
  <c r="AJ96" i="4"/>
  <c r="AI96" i="4"/>
  <c r="AH96" i="4"/>
  <c r="AG96" i="4"/>
  <c r="X96" i="4"/>
  <c r="S96" i="4"/>
  <c r="Q96" i="4"/>
  <c r="H96" i="4"/>
  <c r="E96" i="4"/>
  <c r="D96" i="4"/>
  <c r="AK95" i="4"/>
  <c r="AJ95" i="4"/>
  <c r="AI95" i="4"/>
  <c r="AH95" i="4"/>
  <c r="AG95" i="4"/>
  <c r="X95" i="4"/>
  <c r="S95" i="4"/>
  <c r="Q95" i="4"/>
  <c r="H95" i="4"/>
  <c r="E95" i="4"/>
  <c r="D95" i="4"/>
  <c r="AK94" i="4"/>
  <c r="AJ94" i="4"/>
  <c r="AI94" i="4"/>
  <c r="AH94" i="4"/>
  <c r="AG94" i="4"/>
  <c r="X94" i="4"/>
  <c r="S94" i="4"/>
  <c r="Q94" i="4"/>
  <c r="H94" i="4"/>
  <c r="E94" i="4"/>
  <c r="D94" i="4"/>
  <c r="AK93" i="4"/>
  <c r="AJ93" i="4"/>
  <c r="AI93" i="4"/>
  <c r="AH93" i="4"/>
  <c r="AG93" i="4"/>
  <c r="X93" i="4"/>
  <c r="S93" i="4"/>
  <c r="Q93" i="4"/>
  <c r="H93" i="4"/>
  <c r="E93" i="4"/>
  <c r="D93" i="4"/>
  <c r="AK92" i="4"/>
  <c r="AJ92" i="4"/>
  <c r="AI92" i="4"/>
  <c r="AH92" i="4"/>
  <c r="AG92" i="4"/>
  <c r="X92" i="4"/>
  <c r="S92" i="4"/>
  <c r="Q92" i="4"/>
  <c r="H92" i="4"/>
  <c r="E92" i="4"/>
  <c r="D92" i="4"/>
  <c r="AK91" i="4"/>
  <c r="AJ91" i="4"/>
  <c r="AI91" i="4"/>
  <c r="AH91" i="4"/>
  <c r="AG91" i="4"/>
  <c r="X91" i="4"/>
  <c r="S91" i="4"/>
  <c r="Q91" i="4"/>
  <c r="H91" i="4"/>
  <c r="E91" i="4"/>
  <c r="D91" i="4"/>
  <c r="AK90" i="4"/>
  <c r="AJ90" i="4"/>
  <c r="AI90" i="4"/>
  <c r="AH90" i="4"/>
  <c r="AG90" i="4"/>
  <c r="X90" i="4"/>
  <c r="S90" i="4"/>
  <c r="Q90" i="4"/>
  <c r="H90" i="4"/>
  <c r="E90" i="4"/>
  <c r="D90" i="4"/>
  <c r="AK89" i="4"/>
  <c r="AJ89" i="4"/>
  <c r="AI89" i="4"/>
  <c r="AH89" i="4"/>
  <c r="AG89" i="4"/>
  <c r="X89" i="4"/>
  <c r="S89" i="4"/>
  <c r="Q89" i="4"/>
  <c r="H89" i="4"/>
  <c r="E89" i="4"/>
  <c r="D89" i="4"/>
  <c r="AK88" i="4"/>
  <c r="AJ88" i="4"/>
  <c r="AI88" i="4"/>
  <c r="AH88" i="4"/>
  <c r="AG88" i="4"/>
  <c r="X88" i="4"/>
  <c r="S88" i="4"/>
  <c r="Q88" i="4"/>
  <c r="H88" i="4"/>
  <c r="E88" i="4"/>
  <c r="D88" i="4"/>
  <c r="AK87" i="4"/>
  <c r="AJ87" i="4"/>
  <c r="AI87" i="4"/>
  <c r="AH87" i="4"/>
  <c r="AG87" i="4"/>
  <c r="X87" i="4"/>
  <c r="S87" i="4"/>
  <c r="Q87" i="4"/>
  <c r="H87" i="4"/>
  <c r="E87" i="4"/>
  <c r="D87" i="4"/>
  <c r="AK86" i="4"/>
  <c r="AJ86" i="4"/>
  <c r="AI86" i="4"/>
  <c r="AH86" i="4"/>
  <c r="AG86" i="4"/>
  <c r="X86" i="4"/>
  <c r="S86" i="4"/>
  <c r="Q86" i="4"/>
  <c r="H86" i="4"/>
  <c r="E86" i="4"/>
  <c r="D86" i="4"/>
  <c r="AK85" i="4"/>
  <c r="AJ85" i="4"/>
  <c r="AI85" i="4"/>
  <c r="AH85" i="4"/>
  <c r="AG85" i="4"/>
  <c r="X85" i="4"/>
  <c r="S85" i="4"/>
  <c r="Q85" i="4"/>
  <c r="H85" i="4"/>
  <c r="E85" i="4"/>
  <c r="D85" i="4"/>
  <c r="AK84" i="4"/>
  <c r="AJ84" i="4"/>
  <c r="AI84" i="4"/>
  <c r="AH84" i="4"/>
  <c r="AG84" i="4"/>
  <c r="X84" i="4"/>
  <c r="S84" i="4"/>
  <c r="Q84" i="4"/>
  <c r="H84" i="4"/>
  <c r="E84" i="4"/>
  <c r="D84" i="4"/>
  <c r="AK83" i="4"/>
  <c r="AJ83" i="4"/>
  <c r="AI83" i="4"/>
  <c r="AH83" i="4"/>
  <c r="AG83" i="4"/>
  <c r="X83" i="4"/>
  <c r="S83" i="4"/>
  <c r="Q83" i="4"/>
  <c r="H83" i="4"/>
  <c r="E83" i="4"/>
  <c r="D83" i="4"/>
  <c r="AK82" i="4"/>
  <c r="AJ82" i="4"/>
  <c r="AI82" i="4"/>
  <c r="AH82" i="4"/>
  <c r="AG82" i="4"/>
  <c r="X82" i="4"/>
  <c r="S82" i="4"/>
  <c r="Q82" i="4"/>
  <c r="H82" i="4"/>
  <c r="E82" i="4"/>
  <c r="D82" i="4"/>
  <c r="AK81" i="4"/>
  <c r="AJ81" i="4"/>
  <c r="AI81" i="4"/>
  <c r="AH81" i="4"/>
  <c r="AG81" i="4"/>
  <c r="X81" i="4"/>
  <c r="S81" i="4"/>
  <c r="Q81" i="4"/>
  <c r="H81" i="4"/>
  <c r="E81" i="4"/>
  <c r="D81" i="4"/>
  <c r="AK80" i="4"/>
  <c r="AJ80" i="4"/>
  <c r="AI80" i="4"/>
  <c r="AH80" i="4"/>
  <c r="AG80" i="4"/>
  <c r="X80" i="4"/>
  <c r="S80" i="4"/>
  <c r="Q80" i="4"/>
  <c r="H80" i="4"/>
  <c r="E80" i="4"/>
  <c r="D80" i="4"/>
  <c r="AK79" i="4"/>
  <c r="AJ79" i="4"/>
  <c r="AI79" i="4"/>
  <c r="AH79" i="4"/>
  <c r="AG79" i="4"/>
  <c r="X79" i="4"/>
  <c r="S79" i="4"/>
  <c r="Q79" i="4"/>
  <c r="H79" i="4"/>
  <c r="E79" i="4"/>
  <c r="D79" i="4"/>
  <c r="AK78" i="4"/>
  <c r="AJ78" i="4"/>
  <c r="AI78" i="4"/>
  <c r="AH78" i="4"/>
  <c r="AG78" i="4"/>
  <c r="X78" i="4"/>
  <c r="S78" i="4"/>
  <c r="Q78" i="4"/>
  <c r="H78" i="4"/>
  <c r="E78" i="4"/>
  <c r="D78" i="4"/>
  <c r="AK77" i="4"/>
  <c r="AJ77" i="4"/>
  <c r="AI77" i="4"/>
  <c r="AH77" i="4"/>
  <c r="AG77" i="4"/>
  <c r="X77" i="4"/>
  <c r="S77" i="4"/>
  <c r="Q77" i="4"/>
  <c r="H77" i="4"/>
  <c r="E77" i="4"/>
  <c r="D77" i="4"/>
  <c r="AK76" i="4"/>
  <c r="AJ76" i="4"/>
  <c r="AI76" i="4"/>
  <c r="AH76" i="4"/>
  <c r="AG76" i="4"/>
  <c r="X76" i="4"/>
  <c r="S76" i="4"/>
  <c r="Q76" i="4"/>
  <c r="H76" i="4"/>
  <c r="E76" i="4"/>
  <c r="D76" i="4"/>
  <c r="AK75" i="4"/>
  <c r="AJ75" i="4"/>
  <c r="AI75" i="4"/>
  <c r="AH75" i="4"/>
  <c r="AG75" i="4"/>
  <c r="X75" i="4"/>
  <c r="S75" i="4"/>
  <c r="Q75" i="4"/>
  <c r="H75" i="4"/>
  <c r="E75" i="4"/>
  <c r="D75" i="4"/>
  <c r="AK74" i="4"/>
  <c r="AJ74" i="4"/>
  <c r="AI74" i="4"/>
  <c r="AH74" i="4"/>
  <c r="AG74" i="4"/>
  <c r="X74" i="4"/>
  <c r="S74" i="4"/>
  <c r="Q74" i="4"/>
  <c r="H74" i="4"/>
  <c r="E74" i="4"/>
  <c r="D74" i="4"/>
  <c r="AK73" i="4"/>
  <c r="AJ73" i="4"/>
  <c r="AI73" i="4"/>
  <c r="AH73" i="4"/>
  <c r="AG73" i="4"/>
  <c r="X73" i="4"/>
  <c r="S73" i="4"/>
  <c r="Q73" i="4"/>
  <c r="H73" i="4"/>
  <c r="E73" i="4"/>
  <c r="D73" i="4"/>
  <c r="AK72" i="4"/>
  <c r="AJ72" i="4"/>
  <c r="AI72" i="4"/>
  <c r="AH72" i="4"/>
  <c r="AG72" i="4"/>
  <c r="X72" i="4"/>
  <c r="S72" i="4"/>
  <c r="Q72" i="4"/>
  <c r="H72" i="4"/>
  <c r="E72" i="4"/>
  <c r="D72" i="4"/>
  <c r="AK71" i="4"/>
  <c r="AJ71" i="4"/>
  <c r="AI71" i="4"/>
  <c r="AH71" i="4"/>
  <c r="AG71" i="4"/>
  <c r="X71" i="4"/>
  <c r="S71" i="4"/>
  <c r="Q71" i="4"/>
  <c r="H71" i="4"/>
  <c r="E71" i="4"/>
  <c r="D71" i="4"/>
  <c r="AK70" i="4"/>
  <c r="AJ70" i="4"/>
  <c r="AI70" i="4"/>
  <c r="AH70" i="4"/>
  <c r="AG70" i="4"/>
  <c r="X70" i="4"/>
  <c r="S70" i="4"/>
  <c r="Q70" i="4"/>
  <c r="H70" i="4"/>
  <c r="E70" i="4"/>
  <c r="D70" i="4"/>
  <c r="AK69" i="4"/>
  <c r="AJ69" i="4"/>
  <c r="AI69" i="4"/>
  <c r="AH69" i="4"/>
  <c r="AG69" i="4"/>
  <c r="X69" i="4"/>
  <c r="S69" i="4"/>
  <c r="Q69" i="4"/>
  <c r="H69" i="4"/>
  <c r="E69" i="4"/>
  <c r="D69" i="4"/>
  <c r="AK68" i="4"/>
  <c r="AJ68" i="4"/>
  <c r="AI68" i="4"/>
  <c r="AH68" i="4"/>
  <c r="AG68" i="4"/>
  <c r="X68" i="4"/>
  <c r="S68" i="4"/>
  <c r="Q68" i="4"/>
  <c r="H68" i="4"/>
  <c r="E68" i="4"/>
  <c r="D68" i="4"/>
  <c r="AK67" i="4"/>
  <c r="AJ67" i="4"/>
  <c r="AI67" i="4"/>
  <c r="AH67" i="4"/>
  <c r="AG67" i="4"/>
  <c r="X67" i="4"/>
  <c r="S67" i="4"/>
  <c r="Q67" i="4"/>
  <c r="H67" i="4"/>
  <c r="E67" i="4"/>
  <c r="D67" i="4"/>
  <c r="AK66" i="4"/>
  <c r="AJ66" i="4"/>
  <c r="AI66" i="4"/>
  <c r="AH66" i="4"/>
  <c r="AG66" i="4"/>
  <c r="X66" i="4"/>
  <c r="S66" i="4"/>
  <c r="Q66" i="4"/>
  <c r="H66" i="4"/>
  <c r="E66" i="4"/>
  <c r="D66" i="4"/>
  <c r="AK65" i="4"/>
  <c r="AJ65" i="4"/>
  <c r="AI65" i="4"/>
  <c r="AH65" i="4"/>
  <c r="AG65" i="4"/>
  <c r="X65" i="4"/>
  <c r="S65" i="4"/>
  <c r="Q65" i="4"/>
  <c r="H65" i="4"/>
  <c r="E65" i="4"/>
  <c r="D65" i="4"/>
  <c r="AK64" i="4"/>
  <c r="AJ64" i="4"/>
  <c r="AI64" i="4"/>
  <c r="AH64" i="4"/>
  <c r="AG64" i="4"/>
  <c r="X64" i="4"/>
  <c r="S64" i="4"/>
  <c r="Q64" i="4"/>
  <c r="H64" i="4"/>
  <c r="E64" i="4"/>
  <c r="D64" i="4"/>
  <c r="AK63" i="4"/>
  <c r="AJ63" i="4"/>
  <c r="AI63" i="4"/>
  <c r="AH63" i="4"/>
  <c r="AG63" i="4"/>
  <c r="X63" i="4"/>
  <c r="S63" i="4"/>
  <c r="Q63" i="4"/>
  <c r="H63" i="4"/>
  <c r="E63" i="4"/>
  <c r="D63" i="4"/>
  <c r="AK62" i="4"/>
  <c r="AJ62" i="4"/>
  <c r="AI62" i="4"/>
  <c r="AH62" i="4"/>
  <c r="AG62" i="4"/>
  <c r="X62" i="4"/>
  <c r="S62" i="4"/>
  <c r="Q62" i="4"/>
  <c r="H62" i="4"/>
  <c r="E62" i="4"/>
  <c r="D62" i="4"/>
  <c r="AK61" i="4"/>
  <c r="AJ61" i="4"/>
  <c r="AI61" i="4"/>
  <c r="AH61" i="4"/>
  <c r="AG61" i="4"/>
  <c r="X61" i="4"/>
  <c r="S61" i="4"/>
  <c r="Q61" i="4"/>
  <c r="H61" i="4"/>
  <c r="E61" i="4"/>
  <c r="D61" i="4"/>
  <c r="AK60" i="4"/>
  <c r="AJ60" i="4"/>
  <c r="AI60" i="4"/>
  <c r="AH60" i="4"/>
  <c r="AG60" i="4"/>
  <c r="X60" i="4"/>
  <c r="S60" i="4"/>
  <c r="Q60" i="4"/>
  <c r="H60" i="4"/>
  <c r="E60" i="4"/>
  <c r="D60" i="4"/>
  <c r="AK59" i="4"/>
  <c r="AJ59" i="4"/>
  <c r="AI59" i="4"/>
  <c r="AH59" i="4"/>
  <c r="AG59" i="4"/>
  <c r="X59" i="4"/>
  <c r="S59" i="4"/>
  <c r="Q59" i="4"/>
  <c r="H59" i="4"/>
  <c r="E59" i="4"/>
  <c r="D59" i="4"/>
  <c r="AK58" i="4"/>
  <c r="AJ58" i="4"/>
  <c r="AI58" i="4"/>
  <c r="AH58" i="4"/>
  <c r="AG58" i="4"/>
  <c r="X58" i="4"/>
  <c r="S58" i="4"/>
  <c r="Q58" i="4"/>
  <c r="H58" i="4"/>
  <c r="E58" i="4"/>
  <c r="D58" i="4"/>
  <c r="AK57" i="4"/>
  <c r="AJ57" i="4"/>
  <c r="AI57" i="4"/>
  <c r="AH57" i="4"/>
  <c r="AG57" i="4"/>
  <c r="X57" i="4"/>
  <c r="S57" i="4"/>
  <c r="Q57" i="4"/>
  <c r="H57" i="4"/>
  <c r="E57" i="4"/>
  <c r="D57" i="4"/>
  <c r="AK56" i="4"/>
  <c r="AJ56" i="4"/>
  <c r="AI56" i="4"/>
  <c r="AH56" i="4"/>
  <c r="AG56" i="4"/>
  <c r="X56" i="4"/>
  <c r="S56" i="4"/>
  <c r="Q56" i="4"/>
  <c r="H56" i="4"/>
  <c r="E56" i="4"/>
  <c r="D56" i="4"/>
  <c r="AK55" i="4"/>
  <c r="AJ55" i="4"/>
  <c r="AI55" i="4"/>
  <c r="AH55" i="4"/>
  <c r="AG55" i="4"/>
  <c r="X55" i="4"/>
  <c r="S55" i="4"/>
  <c r="Q55" i="4"/>
  <c r="H55" i="4"/>
  <c r="E55" i="4"/>
  <c r="D55" i="4"/>
  <c r="AK54" i="4"/>
  <c r="AJ54" i="4"/>
  <c r="AI54" i="4"/>
  <c r="AH54" i="4"/>
  <c r="AG54" i="4"/>
  <c r="X54" i="4"/>
  <c r="S54" i="4"/>
  <c r="Q54" i="4"/>
  <c r="H54" i="4"/>
  <c r="E54" i="4"/>
  <c r="D54" i="4"/>
  <c r="AK53" i="4"/>
  <c r="AJ53" i="4"/>
  <c r="AI53" i="4"/>
  <c r="AH53" i="4"/>
  <c r="AG53" i="4"/>
  <c r="X53" i="4"/>
  <c r="S53" i="4"/>
  <c r="Q53" i="4"/>
  <c r="H53" i="4"/>
  <c r="E53" i="4"/>
  <c r="D53" i="4"/>
  <c r="AK52" i="4"/>
  <c r="AJ52" i="4"/>
  <c r="AI52" i="4"/>
  <c r="AH52" i="4"/>
  <c r="AG52" i="4"/>
  <c r="X52" i="4"/>
  <c r="S52" i="4"/>
  <c r="Q52" i="4"/>
  <c r="H52" i="4"/>
  <c r="E52" i="4"/>
  <c r="D52" i="4"/>
  <c r="AK51" i="4"/>
  <c r="AJ51" i="4"/>
  <c r="AI51" i="4"/>
  <c r="AH51" i="4"/>
  <c r="AG51" i="4"/>
  <c r="X51" i="4"/>
  <c r="S51" i="4"/>
  <c r="Q51" i="4"/>
  <c r="H51" i="4"/>
  <c r="E51" i="4"/>
  <c r="D51" i="4"/>
  <c r="AK50" i="4"/>
  <c r="AJ50" i="4"/>
  <c r="AI50" i="4"/>
  <c r="AH50" i="4"/>
  <c r="AG50" i="4"/>
  <c r="X50" i="4"/>
  <c r="S50" i="4"/>
  <c r="Q50" i="4"/>
  <c r="H50" i="4"/>
  <c r="E50" i="4"/>
  <c r="D50" i="4"/>
  <c r="AK49" i="4"/>
  <c r="AJ49" i="4"/>
  <c r="AI49" i="4"/>
  <c r="AH49" i="4"/>
  <c r="AG49" i="4"/>
  <c r="X49" i="4"/>
  <c r="S49" i="4"/>
  <c r="Q49" i="4"/>
  <c r="H49" i="4"/>
  <c r="E49" i="4"/>
  <c r="D49" i="4"/>
  <c r="AK48" i="4"/>
  <c r="AJ48" i="4"/>
  <c r="AI48" i="4"/>
  <c r="AH48" i="4"/>
  <c r="AG48" i="4"/>
  <c r="X48" i="4"/>
  <c r="S48" i="4"/>
  <c r="Q48" i="4"/>
  <c r="H48" i="4"/>
  <c r="E48" i="4"/>
  <c r="D48" i="4"/>
  <c r="AK47" i="4"/>
  <c r="AJ47" i="4"/>
  <c r="AI47" i="4"/>
  <c r="AH47" i="4"/>
  <c r="AG47" i="4"/>
  <c r="X47" i="4"/>
  <c r="S47" i="4"/>
  <c r="Q47" i="4"/>
  <c r="H47" i="4"/>
  <c r="E47" i="4"/>
  <c r="D47" i="4"/>
  <c r="AK46" i="4"/>
  <c r="AJ46" i="4"/>
  <c r="AI46" i="4"/>
  <c r="AH46" i="4"/>
  <c r="AG46" i="4"/>
  <c r="X46" i="4"/>
  <c r="S46" i="4"/>
  <c r="Q46" i="4"/>
  <c r="H46" i="4"/>
  <c r="E46" i="4"/>
  <c r="D46" i="4"/>
  <c r="AH45" i="4"/>
  <c r="X45" i="4"/>
  <c r="H45" i="4"/>
  <c r="E45" i="4"/>
  <c r="D45" i="4"/>
  <c r="AH44" i="4"/>
  <c r="X44" i="4"/>
  <c r="H44" i="4"/>
  <c r="E44" i="4"/>
  <c r="D44" i="4"/>
  <c r="AH43" i="4"/>
  <c r="X43" i="4"/>
  <c r="H43" i="4"/>
  <c r="E43" i="4"/>
  <c r="D43" i="4"/>
  <c r="O43" i="4" s="1"/>
  <c r="AH42" i="4"/>
  <c r="X42" i="4"/>
  <c r="H42" i="4"/>
  <c r="E42" i="4"/>
  <c r="D42" i="4"/>
  <c r="O42" i="4" s="1"/>
  <c r="Q42" i="4" s="1"/>
  <c r="AH41" i="4"/>
  <c r="X41" i="4"/>
  <c r="H41" i="4"/>
  <c r="E41" i="4"/>
  <c r="D41" i="4"/>
  <c r="AH40" i="4"/>
  <c r="X40" i="4"/>
  <c r="H40" i="4"/>
  <c r="E40" i="4"/>
  <c r="D40" i="4"/>
  <c r="AH39" i="4"/>
  <c r="X39" i="4"/>
  <c r="H39" i="4"/>
  <c r="E39" i="4"/>
  <c r="D39" i="4"/>
  <c r="O39" i="4" s="1"/>
  <c r="Q39" i="4" s="1"/>
  <c r="AH38" i="4"/>
  <c r="X38" i="4"/>
  <c r="H38" i="4"/>
  <c r="E38" i="4"/>
  <c r="D38" i="4"/>
  <c r="O38" i="4" s="1"/>
  <c r="Q38" i="4" s="1"/>
  <c r="AH37" i="4"/>
  <c r="X37" i="4"/>
  <c r="H37" i="4"/>
  <c r="E37" i="4"/>
  <c r="D37" i="4"/>
  <c r="AH36" i="4"/>
  <c r="X36" i="4"/>
  <c r="H36" i="4"/>
  <c r="E36" i="4"/>
  <c r="D36" i="4"/>
  <c r="AH35" i="4"/>
  <c r="X35" i="4"/>
  <c r="H35" i="4"/>
  <c r="E35" i="4"/>
  <c r="D35" i="4"/>
  <c r="O35" i="4" s="1"/>
  <c r="Q35" i="4" s="1"/>
  <c r="AH34" i="4"/>
  <c r="X34" i="4"/>
  <c r="H34" i="4"/>
  <c r="E34" i="4"/>
  <c r="D34" i="4"/>
  <c r="O34" i="4" s="1"/>
  <c r="Q34" i="4" s="1"/>
  <c r="AH33" i="4"/>
  <c r="X33" i="4"/>
  <c r="H33" i="4"/>
  <c r="E33" i="4"/>
  <c r="D33" i="4"/>
  <c r="AH32" i="4"/>
  <c r="X32" i="4"/>
  <c r="H32" i="4"/>
  <c r="E32" i="4"/>
  <c r="D32" i="4"/>
  <c r="AH31" i="4"/>
  <c r="X31" i="4"/>
  <c r="H31" i="4"/>
  <c r="E31" i="4"/>
  <c r="D31" i="4"/>
  <c r="O31" i="4" s="1"/>
  <c r="Q31" i="4" s="1"/>
  <c r="AH30" i="4"/>
  <c r="X30" i="4"/>
  <c r="H30" i="4"/>
  <c r="E30" i="4"/>
  <c r="D30" i="4"/>
  <c r="O30" i="4" s="1"/>
  <c r="Q30" i="4" s="1"/>
  <c r="AH29" i="4"/>
  <c r="X29" i="4"/>
  <c r="H29" i="4"/>
  <c r="E29" i="4"/>
  <c r="D29" i="4"/>
  <c r="AH28" i="4"/>
  <c r="X28" i="4"/>
  <c r="H28" i="4"/>
  <c r="E28" i="4"/>
  <c r="D28" i="4"/>
  <c r="AH27" i="4"/>
  <c r="X27" i="4"/>
  <c r="H27" i="4"/>
  <c r="E27" i="4"/>
  <c r="D27" i="4"/>
  <c r="O27" i="4" s="1"/>
  <c r="Q27" i="4" s="1"/>
  <c r="AH26" i="4"/>
  <c r="X26" i="4"/>
  <c r="H26" i="4"/>
  <c r="E26" i="4"/>
  <c r="D26" i="4"/>
  <c r="O26" i="4" s="1"/>
  <c r="Q26" i="4" s="1"/>
  <c r="AH25" i="4"/>
  <c r="X25" i="4"/>
  <c r="H25" i="4"/>
  <c r="E25" i="4"/>
  <c r="D25" i="4"/>
  <c r="AH24" i="4"/>
  <c r="X24" i="4"/>
  <c r="H24" i="4"/>
  <c r="E24" i="4"/>
  <c r="D24" i="4"/>
  <c r="AH23" i="4"/>
  <c r="X23" i="4"/>
  <c r="H23" i="4"/>
  <c r="E23" i="4"/>
  <c r="D23" i="4"/>
  <c r="O23" i="4" s="1"/>
  <c r="Q23" i="4" s="1"/>
  <c r="AH22" i="4"/>
  <c r="X22" i="4"/>
  <c r="H22" i="4"/>
  <c r="E22" i="4"/>
  <c r="D22" i="4"/>
  <c r="O22" i="4" s="1"/>
  <c r="Q22" i="4" s="1"/>
  <c r="AH21" i="4"/>
  <c r="X21" i="4"/>
  <c r="H21" i="4"/>
  <c r="E21" i="4"/>
  <c r="D21" i="4"/>
  <c r="AH20" i="4"/>
  <c r="X20" i="4"/>
  <c r="H20" i="4"/>
  <c r="E20" i="4"/>
  <c r="D20" i="4"/>
  <c r="AH19" i="4"/>
  <c r="X19" i="4"/>
  <c r="H19" i="4"/>
  <c r="E19" i="4"/>
  <c r="D19" i="4"/>
  <c r="O19" i="4" s="1"/>
  <c r="Q19" i="4" s="1"/>
  <c r="AH18" i="4"/>
  <c r="X18" i="4"/>
  <c r="H18" i="4"/>
  <c r="E18" i="4"/>
  <c r="D18" i="4"/>
  <c r="O18" i="4" s="1"/>
  <c r="Q18" i="4" s="1"/>
  <c r="AH17" i="4"/>
  <c r="X17" i="4"/>
  <c r="H17" i="4"/>
  <c r="E17" i="4"/>
  <c r="D17" i="4"/>
  <c r="AH16" i="4"/>
  <c r="X16" i="4"/>
  <c r="H16" i="4"/>
  <c r="E16" i="4"/>
  <c r="D16" i="4"/>
  <c r="AH15" i="4"/>
  <c r="X15" i="4"/>
  <c r="H15" i="4"/>
  <c r="E15" i="4"/>
  <c r="D15" i="4"/>
  <c r="O15" i="4" s="1"/>
  <c r="Q15" i="4" s="1"/>
  <c r="AH14" i="4"/>
  <c r="X14" i="4"/>
  <c r="H14" i="4"/>
  <c r="E14" i="4"/>
  <c r="D14" i="4"/>
  <c r="O14" i="4" s="1"/>
  <c r="Q14" i="4" s="1"/>
  <c r="AH13" i="4"/>
  <c r="X13" i="4"/>
  <c r="H13" i="4"/>
  <c r="E13" i="4"/>
  <c r="D13" i="4"/>
  <c r="AH12" i="4"/>
  <c r="X12" i="4"/>
  <c r="H12" i="4"/>
  <c r="E12" i="4"/>
  <c r="D12" i="4"/>
  <c r="AH11" i="4"/>
  <c r="X11" i="4"/>
  <c r="H11" i="4"/>
  <c r="E11" i="4"/>
  <c r="D11" i="4"/>
  <c r="O11" i="4" s="1"/>
  <c r="Q11" i="4" s="1"/>
  <c r="AH10" i="4"/>
  <c r="X10" i="4"/>
  <c r="H10" i="4"/>
  <c r="E10" i="4"/>
  <c r="D10" i="4"/>
  <c r="O10" i="4" s="1"/>
  <c r="Q10" i="4" s="1"/>
  <c r="AH9" i="4"/>
  <c r="X9" i="4"/>
  <c r="H9" i="4"/>
  <c r="E9" i="4"/>
  <c r="D9" i="4"/>
  <c r="AH8" i="4"/>
  <c r="X8" i="4"/>
  <c r="H8" i="4"/>
  <c r="E8" i="4"/>
  <c r="D8" i="4"/>
  <c r="AH7" i="4"/>
  <c r="X7" i="4"/>
  <c r="H7" i="4"/>
  <c r="E7" i="4"/>
  <c r="D7" i="4"/>
  <c r="O7" i="4" s="1"/>
  <c r="X6" i="4"/>
  <c r="H6" i="4"/>
  <c r="E6" i="4"/>
  <c r="D6" i="4"/>
  <c r="O6" i="4" s="1"/>
  <c r="AH5" i="4"/>
  <c r="X5" i="4"/>
  <c r="N5" i="4"/>
  <c r="H5" i="4"/>
  <c r="E5" i="4"/>
  <c r="D5" i="4"/>
  <c r="AH4" i="4"/>
  <c r="X4" i="4"/>
  <c r="H4" i="4"/>
  <c r="E4" i="4"/>
  <c r="D4" i="4"/>
  <c r="E3" i="4"/>
  <c r="D3" i="4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AC101" i="2"/>
  <c r="AB101" i="2"/>
  <c r="AA101" i="2"/>
  <c r="Z101" i="2"/>
  <c r="Y101" i="2"/>
  <c r="R101" i="2"/>
  <c r="Q101" i="2"/>
  <c r="N101" i="2"/>
  <c r="J101" i="2"/>
  <c r="I101" i="2"/>
  <c r="H101" i="2"/>
  <c r="E101" i="2"/>
  <c r="D101" i="2"/>
  <c r="AC100" i="2"/>
  <c r="AB100" i="2"/>
  <c r="AA100" i="2"/>
  <c r="Z100" i="2"/>
  <c r="Y100" i="2"/>
  <c r="R100" i="2"/>
  <c r="Q100" i="2"/>
  <c r="N100" i="2"/>
  <c r="J100" i="2"/>
  <c r="I100" i="2"/>
  <c r="H100" i="2"/>
  <c r="E100" i="2"/>
  <c r="D100" i="2"/>
  <c r="AC99" i="2"/>
  <c r="AB99" i="2"/>
  <c r="AA99" i="2"/>
  <c r="Z99" i="2"/>
  <c r="Y99" i="2"/>
  <c r="R99" i="2"/>
  <c r="Q99" i="2"/>
  <c r="N99" i="2"/>
  <c r="J99" i="2"/>
  <c r="I99" i="2"/>
  <c r="H99" i="2"/>
  <c r="E99" i="2"/>
  <c r="D99" i="2"/>
  <c r="AC98" i="2"/>
  <c r="Z98" i="2"/>
  <c r="N98" i="2"/>
  <c r="J98" i="2"/>
  <c r="I98" i="2"/>
  <c r="H98" i="2"/>
  <c r="E98" i="2"/>
  <c r="D98" i="2"/>
  <c r="AC97" i="2"/>
  <c r="AB97" i="2"/>
  <c r="AA97" i="2"/>
  <c r="Z97" i="2"/>
  <c r="Y97" i="2"/>
  <c r="R97" i="2"/>
  <c r="Q97" i="2"/>
  <c r="N97" i="2"/>
  <c r="J97" i="2"/>
  <c r="I97" i="2"/>
  <c r="H97" i="2"/>
  <c r="E97" i="2"/>
  <c r="D97" i="2"/>
  <c r="AC96" i="2"/>
  <c r="AB96" i="2"/>
  <c r="AA96" i="2"/>
  <c r="Z96" i="2"/>
  <c r="Y96" i="2"/>
  <c r="R96" i="2"/>
  <c r="Q96" i="2"/>
  <c r="N96" i="2"/>
  <c r="J96" i="2"/>
  <c r="I96" i="2"/>
  <c r="H96" i="2"/>
  <c r="E96" i="2"/>
  <c r="D96" i="2"/>
  <c r="AC95" i="2"/>
  <c r="AB95" i="2"/>
  <c r="AA95" i="2"/>
  <c r="Z95" i="2"/>
  <c r="Y95" i="2"/>
  <c r="R95" i="2"/>
  <c r="Q95" i="2"/>
  <c r="N95" i="2"/>
  <c r="J95" i="2"/>
  <c r="I95" i="2"/>
  <c r="H95" i="2"/>
  <c r="E95" i="2"/>
  <c r="D95" i="2"/>
  <c r="AC94" i="2"/>
  <c r="AB94" i="2"/>
  <c r="AA94" i="2"/>
  <c r="Z94" i="2"/>
  <c r="Y94" i="2"/>
  <c r="R94" i="2"/>
  <c r="Q94" i="2"/>
  <c r="N94" i="2"/>
  <c r="J94" i="2"/>
  <c r="I94" i="2"/>
  <c r="H94" i="2"/>
  <c r="E94" i="2"/>
  <c r="D94" i="2"/>
  <c r="AC93" i="2"/>
  <c r="AB93" i="2"/>
  <c r="AA93" i="2"/>
  <c r="Z93" i="2"/>
  <c r="Y93" i="2"/>
  <c r="R93" i="2"/>
  <c r="Q93" i="2"/>
  <c r="N93" i="2"/>
  <c r="J93" i="2"/>
  <c r="I93" i="2"/>
  <c r="H93" i="2"/>
  <c r="E93" i="2"/>
  <c r="D93" i="2"/>
  <c r="AC92" i="2"/>
  <c r="AB92" i="2"/>
  <c r="AA92" i="2"/>
  <c r="Z92" i="2"/>
  <c r="Y92" i="2"/>
  <c r="R92" i="2"/>
  <c r="Q92" i="2"/>
  <c r="N92" i="2"/>
  <c r="J92" i="2"/>
  <c r="I92" i="2"/>
  <c r="H92" i="2"/>
  <c r="E92" i="2"/>
  <c r="D92" i="2"/>
  <c r="AC91" i="2"/>
  <c r="AB91" i="2"/>
  <c r="AA91" i="2"/>
  <c r="Z91" i="2"/>
  <c r="Y91" i="2"/>
  <c r="R91" i="2"/>
  <c r="Q91" i="2"/>
  <c r="N91" i="2"/>
  <c r="J91" i="2"/>
  <c r="I91" i="2"/>
  <c r="H91" i="2"/>
  <c r="E91" i="2"/>
  <c r="D91" i="2"/>
  <c r="AC90" i="2"/>
  <c r="AB90" i="2"/>
  <c r="AA90" i="2"/>
  <c r="Z90" i="2"/>
  <c r="Y90" i="2"/>
  <c r="R90" i="2"/>
  <c r="Q90" i="2"/>
  <c r="N90" i="2"/>
  <c r="J90" i="2"/>
  <c r="I90" i="2"/>
  <c r="H90" i="2"/>
  <c r="E90" i="2"/>
  <c r="D90" i="2"/>
  <c r="AC89" i="2"/>
  <c r="AB89" i="2"/>
  <c r="AA89" i="2"/>
  <c r="Z89" i="2"/>
  <c r="Y89" i="2"/>
  <c r="R89" i="2"/>
  <c r="Q89" i="2"/>
  <c r="N89" i="2"/>
  <c r="J89" i="2"/>
  <c r="I89" i="2"/>
  <c r="H89" i="2"/>
  <c r="E89" i="2"/>
  <c r="D89" i="2"/>
  <c r="AC88" i="2"/>
  <c r="AB88" i="2"/>
  <c r="AA88" i="2"/>
  <c r="Z88" i="2"/>
  <c r="Y88" i="2"/>
  <c r="R88" i="2"/>
  <c r="Q88" i="2"/>
  <c r="N88" i="2"/>
  <c r="J88" i="2"/>
  <c r="I88" i="2"/>
  <c r="H88" i="2"/>
  <c r="E88" i="2"/>
  <c r="D88" i="2"/>
  <c r="AC87" i="2"/>
  <c r="AB87" i="2"/>
  <c r="AA87" i="2"/>
  <c r="Z87" i="2"/>
  <c r="Y87" i="2"/>
  <c r="R87" i="2"/>
  <c r="Q87" i="2"/>
  <c r="N87" i="2"/>
  <c r="J87" i="2"/>
  <c r="I87" i="2"/>
  <c r="H87" i="2"/>
  <c r="E87" i="2"/>
  <c r="D87" i="2"/>
  <c r="AC86" i="2"/>
  <c r="AB86" i="2"/>
  <c r="AA86" i="2"/>
  <c r="Z86" i="2"/>
  <c r="Y86" i="2"/>
  <c r="R86" i="2"/>
  <c r="Q86" i="2"/>
  <c r="N86" i="2"/>
  <c r="J86" i="2"/>
  <c r="I86" i="2"/>
  <c r="H86" i="2"/>
  <c r="E86" i="2"/>
  <c r="D86" i="2"/>
  <c r="AC85" i="2"/>
  <c r="AB85" i="2"/>
  <c r="AA85" i="2"/>
  <c r="Z85" i="2"/>
  <c r="Y85" i="2"/>
  <c r="R85" i="2"/>
  <c r="Q85" i="2"/>
  <c r="N85" i="2"/>
  <c r="J85" i="2"/>
  <c r="I85" i="2"/>
  <c r="H85" i="2"/>
  <c r="E85" i="2"/>
  <c r="D85" i="2"/>
  <c r="AC84" i="2"/>
  <c r="AB84" i="2"/>
  <c r="AA84" i="2"/>
  <c r="Z84" i="2"/>
  <c r="Y84" i="2"/>
  <c r="R84" i="2"/>
  <c r="Q84" i="2"/>
  <c r="N84" i="2"/>
  <c r="J84" i="2"/>
  <c r="I84" i="2"/>
  <c r="H84" i="2"/>
  <c r="E84" i="2"/>
  <c r="D84" i="2"/>
  <c r="AC83" i="2"/>
  <c r="AB83" i="2"/>
  <c r="AA83" i="2"/>
  <c r="Z83" i="2"/>
  <c r="Y83" i="2"/>
  <c r="R83" i="2"/>
  <c r="Q83" i="2"/>
  <c r="N83" i="2"/>
  <c r="J83" i="2"/>
  <c r="I83" i="2"/>
  <c r="H83" i="2"/>
  <c r="E83" i="2"/>
  <c r="D83" i="2"/>
  <c r="AC82" i="2"/>
  <c r="AB82" i="2"/>
  <c r="AA82" i="2"/>
  <c r="Z82" i="2"/>
  <c r="Y82" i="2"/>
  <c r="R82" i="2"/>
  <c r="Q82" i="2"/>
  <c r="N82" i="2"/>
  <c r="J82" i="2"/>
  <c r="I82" i="2"/>
  <c r="H82" i="2"/>
  <c r="E82" i="2"/>
  <c r="D82" i="2"/>
  <c r="AC81" i="2"/>
  <c r="AB81" i="2"/>
  <c r="AA81" i="2"/>
  <c r="Z81" i="2"/>
  <c r="Y81" i="2"/>
  <c r="R81" i="2"/>
  <c r="Q81" i="2"/>
  <c r="N81" i="2"/>
  <c r="J81" i="2"/>
  <c r="I81" i="2"/>
  <c r="H81" i="2"/>
  <c r="E81" i="2"/>
  <c r="D81" i="2"/>
  <c r="AC80" i="2"/>
  <c r="AB80" i="2"/>
  <c r="AA80" i="2"/>
  <c r="Z80" i="2"/>
  <c r="Y80" i="2"/>
  <c r="R80" i="2"/>
  <c r="Q80" i="2"/>
  <c r="N80" i="2"/>
  <c r="J80" i="2"/>
  <c r="I80" i="2"/>
  <c r="H80" i="2"/>
  <c r="E80" i="2"/>
  <c r="D80" i="2"/>
  <c r="AC79" i="2"/>
  <c r="AB79" i="2"/>
  <c r="AA79" i="2"/>
  <c r="Z79" i="2"/>
  <c r="Y79" i="2"/>
  <c r="R79" i="2"/>
  <c r="Q79" i="2"/>
  <c r="N79" i="2"/>
  <c r="J79" i="2"/>
  <c r="I79" i="2"/>
  <c r="H79" i="2"/>
  <c r="E79" i="2"/>
  <c r="D79" i="2"/>
  <c r="AC78" i="2"/>
  <c r="AB78" i="2"/>
  <c r="AA78" i="2"/>
  <c r="Z78" i="2"/>
  <c r="Y78" i="2"/>
  <c r="R78" i="2"/>
  <c r="Q78" i="2"/>
  <c r="N78" i="2"/>
  <c r="J78" i="2"/>
  <c r="I78" i="2"/>
  <c r="H78" i="2"/>
  <c r="E78" i="2"/>
  <c r="D78" i="2"/>
  <c r="AC77" i="2"/>
  <c r="AB77" i="2"/>
  <c r="AA77" i="2"/>
  <c r="Z77" i="2"/>
  <c r="Y77" i="2"/>
  <c r="R77" i="2"/>
  <c r="Q77" i="2"/>
  <c r="N77" i="2"/>
  <c r="J77" i="2"/>
  <c r="I77" i="2"/>
  <c r="H77" i="2"/>
  <c r="E77" i="2"/>
  <c r="D77" i="2"/>
  <c r="AC76" i="2"/>
  <c r="AB76" i="2"/>
  <c r="AA76" i="2"/>
  <c r="Z76" i="2"/>
  <c r="Y76" i="2"/>
  <c r="R76" i="2"/>
  <c r="Q76" i="2"/>
  <c r="N76" i="2"/>
  <c r="J76" i="2"/>
  <c r="I76" i="2"/>
  <c r="H76" i="2"/>
  <c r="E76" i="2"/>
  <c r="D76" i="2"/>
  <c r="AC75" i="2"/>
  <c r="AB75" i="2"/>
  <c r="AA75" i="2"/>
  <c r="Z75" i="2"/>
  <c r="Y75" i="2"/>
  <c r="R75" i="2"/>
  <c r="Q75" i="2"/>
  <c r="N75" i="2"/>
  <c r="J75" i="2"/>
  <c r="I75" i="2"/>
  <c r="H75" i="2"/>
  <c r="E75" i="2"/>
  <c r="D75" i="2"/>
  <c r="AC74" i="2"/>
  <c r="AB74" i="2"/>
  <c r="AA74" i="2"/>
  <c r="Z74" i="2"/>
  <c r="Y74" i="2"/>
  <c r="R74" i="2"/>
  <c r="Q74" i="2"/>
  <c r="N74" i="2"/>
  <c r="J74" i="2"/>
  <c r="I74" i="2"/>
  <c r="H74" i="2"/>
  <c r="E74" i="2"/>
  <c r="D74" i="2"/>
  <c r="AC73" i="2"/>
  <c r="AB73" i="2"/>
  <c r="AA73" i="2"/>
  <c r="Z73" i="2"/>
  <c r="Y73" i="2"/>
  <c r="R73" i="2"/>
  <c r="Q73" i="2"/>
  <c r="N73" i="2"/>
  <c r="J73" i="2"/>
  <c r="I73" i="2"/>
  <c r="H73" i="2"/>
  <c r="E73" i="2"/>
  <c r="D73" i="2"/>
  <c r="AC72" i="2"/>
  <c r="AB72" i="2"/>
  <c r="AA72" i="2"/>
  <c r="Z72" i="2"/>
  <c r="Y72" i="2"/>
  <c r="R72" i="2"/>
  <c r="Q72" i="2"/>
  <c r="N72" i="2"/>
  <c r="J72" i="2"/>
  <c r="I72" i="2"/>
  <c r="H72" i="2"/>
  <c r="E72" i="2"/>
  <c r="D72" i="2"/>
  <c r="AC71" i="2"/>
  <c r="AB71" i="2"/>
  <c r="AA71" i="2"/>
  <c r="Z71" i="2"/>
  <c r="Y71" i="2"/>
  <c r="R71" i="2"/>
  <c r="Q71" i="2"/>
  <c r="N71" i="2"/>
  <c r="J71" i="2"/>
  <c r="I71" i="2"/>
  <c r="H71" i="2"/>
  <c r="E71" i="2"/>
  <c r="D71" i="2"/>
  <c r="AC70" i="2"/>
  <c r="AB70" i="2"/>
  <c r="AA70" i="2"/>
  <c r="Z70" i="2"/>
  <c r="Y70" i="2"/>
  <c r="R70" i="2"/>
  <c r="Q70" i="2"/>
  <c r="N70" i="2"/>
  <c r="J70" i="2"/>
  <c r="I70" i="2"/>
  <c r="H70" i="2"/>
  <c r="E70" i="2"/>
  <c r="D70" i="2"/>
  <c r="AC69" i="2"/>
  <c r="AB69" i="2"/>
  <c r="AA69" i="2"/>
  <c r="Z69" i="2"/>
  <c r="Y69" i="2"/>
  <c r="R69" i="2"/>
  <c r="Q69" i="2"/>
  <c r="N69" i="2"/>
  <c r="J69" i="2"/>
  <c r="I69" i="2"/>
  <c r="H69" i="2"/>
  <c r="E69" i="2"/>
  <c r="D69" i="2"/>
  <c r="AC68" i="2"/>
  <c r="AB68" i="2"/>
  <c r="AA68" i="2"/>
  <c r="Z68" i="2"/>
  <c r="Y68" i="2"/>
  <c r="R68" i="2"/>
  <c r="Q68" i="2"/>
  <c r="N68" i="2"/>
  <c r="J68" i="2"/>
  <c r="I68" i="2"/>
  <c r="H68" i="2"/>
  <c r="E68" i="2"/>
  <c r="D68" i="2"/>
  <c r="AC67" i="2"/>
  <c r="AB67" i="2"/>
  <c r="AA67" i="2"/>
  <c r="Z67" i="2"/>
  <c r="Y67" i="2"/>
  <c r="R67" i="2"/>
  <c r="Q67" i="2"/>
  <c r="N67" i="2"/>
  <c r="J67" i="2"/>
  <c r="I67" i="2"/>
  <c r="H67" i="2"/>
  <c r="E67" i="2"/>
  <c r="D67" i="2"/>
  <c r="AC66" i="2"/>
  <c r="AB66" i="2"/>
  <c r="AA66" i="2"/>
  <c r="Z66" i="2"/>
  <c r="Y66" i="2"/>
  <c r="R66" i="2"/>
  <c r="Q66" i="2"/>
  <c r="N66" i="2"/>
  <c r="J66" i="2"/>
  <c r="I66" i="2"/>
  <c r="H66" i="2"/>
  <c r="E66" i="2"/>
  <c r="D66" i="2"/>
  <c r="AC65" i="2"/>
  <c r="AB65" i="2"/>
  <c r="AA65" i="2"/>
  <c r="Z65" i="2"/>
  <c r="Y65" i="2"/>
  <c r="R65" i="2"/>
  <c r="Q65" i="2"/>
  <c r="N65" i="2"/>
  <c r="J65" i="2"/>
  <c r="I65" i="2"/>
  <c r="H65" i="2"/>
  <c r="E65" i="2"/>
  <c r="D65" i="2"/>
  <c r="AC64" i="2"/>
  <c r="AB64" i="2"/>
  <c r="AA64" i="2"/>
  <c r="Z64" i="2"/>
  <c r="Y64" i="2"/>
  <c r="R64" i="2"/>
  <c r="Q64" i="2"/>
  <c r="N64" i="2"/>
  <c r="J64" i="2"/>
  <c r="I64" i="2"/>
  <c r="H64" i="2"/>
  <c r="E64" i="2"/>
  <c r="D64" i="2"/>
  <c r="AC63" i="2"/>
  <c r="AB63" i="2"/>
  <c r="AA63" i="2"/>
  <c r="Z63" i="2"/>
  <c r="Y63" i="2"/>
  <c r="R63" i="2"/>
  <c r="Q63" i="2"/>
  <c r="N63" i="2"/>
  <c r="J63" i="2"/>
  <c r="I63" i="2"/>
  <c r="H63" i="2"/>
  <c r="E63" i="2"/>
  <c r="D63" i="2"/>
  <c r="AC62" i="2"/>
  <c r="AB62" i="2"/>
  <c r="AA62" i="2"/>
  <c r="Z62" i="2"/>
  <c r="Y62" i="2"/>
  <c r="R62" i="2"/>
  <c r="Q62" i="2"/>
  <c r="N62" i="2"/>
  <c r="J62" i="2"/>
  <c r="I62" i="2"/>
  <c r="H62" i="2"/>
  <c r="E62" i="2"/>
  <c r="D62" i="2"/>
  <c r="AC61" i="2"/>
  <c r="AB61" i="2"/>
  <c r="AA61" i="2"/>
  <c r="Z61" i="2"/>
  <c r="Y61" i="2"/>
  <c r="R61" i="2"/>
  <c r="Q61" i="2"/>
  <c r="N61" i="2"/>
  <c r="J61" i="2"/>
  <c r="I61" i="2"/>
  <c r="H61" i="2"/>
  <c r="E61" i="2"/>
  <c r="D61" i="2"/>
  <c r="AC60" i="2"/>
  <c r="AB60" i="2"/>
  <c r="AA60" i="2"/>
  <c r="Z60" i="2"/>
  <c r="Y60" i="2"/>
  <c r="R60" i="2"/>
  <c r="Q60" i="2"/>
  <c r="N60" i="2"/>
  <c r="J60" i="2"/>
  <c r="I60" i="2"/>
  <c r="H60" i="2"/>
  <c r="E60" i="2"/>
  <c r="D60" i="2"/>
  <c r="AC59" i="2"/>
  <c r="AB59" i="2"/>
  <c r="AA59" i="2"/>
  <c r="Z59" i="2"/>
  <c r="Y59" i="2"/>
  <c r="R59" i="2"/>
  <c r="Q59" i="2"/>
  <c r="N59" i="2"/>
  <c r="J59" i="2"/>
  <c r="I59" i="2"/>
  <c r="H59" i="2"/>
  <c r="E59" i="2"/>
  <c r="D59" i="2"/>
  <c r="AC58" i="2"/>
  <c r="AB58" i="2"/>
  <c r="AA58" i="2"/>
  <c r="Z58" i="2"/>
  <c r="Y58" i="2"/>
  <c r="R58" i="2"/>
  <c r="Q58" i="2"/>
  <c r="N58" i="2"/>
  <c r="J58" i="2"/>
  <c r="I58" i="2"/>
  <c r="H58" i="2"/>
  <c r="E58" i="2"/>
  <c r="D58" i="2"/>
  <c r="AC57" i="2"/>
  <c r="AB57" i="2"/>
  <c r="AA57" i="2"/>
  <c r="Z57" i="2"/>
  <c r="Y57" i="2"/>
  <c r="R57" i="2"/>
  <c r="Q57" i="2"/>
  <c r="N57" i="2"/>
  <c r="J57" i="2"/>
  <c r="I57" i="2"/>
  <c r="H57" i="2"/>
  <c r="E57" i="2"/>
  <c r="D57" i="2"/>
  <c r="AC56" i="2"/>
  <c r="AB56" i="2"/>
  <c r="AA56" i="2"/>
  <c r="Z56" i="2"/>
  <c r="Y56" i="2"/>
  <c r="R56" i="2"/>
  <c r="Q56" i="2"/>
  <c r="N56" i="2"/>
  <c r="J56" i="2"/>
  <c r="I56" i="2"/>
  <c r="H56" i="2"/>
  <c r="E56" i="2"/>
  <c r="D56" i="2"/>
  <c r="AC55" i="2"/>
  <c r="AB55" i="2"/>
  <c r="AA55" i="2"/>
  <c r="Z55" i="2"/>
  <c r="Y55" i="2"/>
  <c r="R55" i="2"/>
  <c r="Q55" i="2"/>
  <c r="N55" i="2"/>
  <c r="J55" i="2"/>
  <c r="I55" i="2"/>
  <c r="H55" i="2"/>
  <c r="E55" i="2"/>
  <c r="D55" i="2"/>
  <c r="AC54" i="2"/>
  <c r="AB54" i="2"/>
  <c r="AA54" i="2"/>
  <c r="Z54" i="2"/>
  <c r="Y54" i="2"/>
  <c r="R54" i="2"/>
  <c r="Q54" i="2"/>
  <c r="N54" i="2"/>
  <c r="J54" i="2"/>
  <c r="I54" i="2"/>
  <c r="H54" i="2"/>
  <c r="E54" i="2"/>
  <c r="D54" i="2"/>
  <c r="AC53" i="2"/>
  <c r="Z53" i="2"/>
  <c r="N53" i="2"/>
  <c r="J53" i="2"/>
  <c r="H53" i="2"/>
  <c r="E53" i="2"/>
  <c r="D53" i="2"/>
  <c r="AC52" i="2"/>
  <c r="AB52" i="2"/>
  <c r="AA52" i="2"/>
  <c r="Z52" i="2"/>
  <c r="Y52" i="2"/>
  <c r="R52" i="2"/>
  <c r="Q52" i="2"/>
  <c r="N52" i="2"/>
  <c r="J52" i="2"/>
  <c r="I52" i="2"/>
  <c r="H52" i="2"/>
  <c r="E52" i="2"/>
  <c r="D52" i="2"/>
  <c r="AC51" i="2"/>
  <c r="AB51" i="2"/>
  <c r="AA51" i="2"/>
  <c r="Z51" i="2"/>
  <c r="Y51" i="2"/>
  <c r="R51" i="2"/>
  <c r="Q51" i="2"/>
  <c r="N51" i="2"/>
  <c r="J51" i="2"/>
  <c r="I51" i="2"/>
  <c r="H51" i="2"/>
  <c r="E51" i="2"/>
  <c r="D51" i="2"/>
  <c r="AC50" i="2"/>
  <c r="AB50" i="2"/>
  <c r="AA50" i="2"/>
  <c r="Z50" i="2"/>
  <c r="Y50" i="2"/>
  <c r="R50" i="2"/>
  <c r="Q50" i="2"/>
  <c r="N50" i="2"/>
  <c r="J50" i="2"/>
  <c r="I50" i="2"/>
  <c r="H50" i="2"/>
  <c r="E50" i="2"/>
  <c r="D50" i="2"/>
  <c r="AC49" i="2"/>
  <c r="AB49" i="2"/>
  <c r="AA49" i="2"/>
  <c r="Z49" i="2"/>
  <c r="Y49" i="2"/>
  <c r="R49" i="2"/>
  <c r="Q49" i="2"/>
  <c r="N49" i="2"/>
  <c r="J49" i="2"/>
  <c r="I49" i="2"/>
  <c r="H49" i="2"/>
  <c r="E49" i="2"/>
  <c r="D49" i="2"/>
  <c r="AC48" i="2"/>
  <c r="AB48" i="2"/>
  <c r="AA48" i="2"/>
  <c r="Z48" i="2"/>
  <c r="Y48" i="2"/>
  <c r="R48" i="2"/>
  <c r="Q48" i="2"/>
  <c r="N48" i="2"/>
  <c r="J48" i="2"/>
  <c r="I48" i="2"/>
  <c r="H48" i="2"/>
  <c r="E48" i="2"/>
  <c r="D48" i="2"/>
  <c r="AC47" i="2"/>
  <c r="AB47" i="2"/>
  <c r="AA47" i="2"/>
  <c r="Z47" i="2"/>
  <c r="Y47" i="2"/>
  <c r="R47" i="2"/>
  <c r="Q47" i="2"/>
  <c r="N47" i="2"/>
  <c r="J47" i="2"/>
  <c r="I47" i="2"/>
  <c r="H47" i="2"/>
  <c r="E47" i="2"/>
  <c r="D47" i="2"/>
  <c r="AC46" i="2"/>
  <c r="AB46" i="2"/>
  <c r="AA46" i="2"/>
  <c r="Z46" i="2"/>
  <c r="Y46" i="2"/>
  <c r="R46" i="2"/>
  <c r="Q46" i="2"/>
  <c r="N46" i="2"/>
  <c r="J46" i="2"/>
  <c r="I46" i="2"/>
  <c r="H46" i="2"/>
  <c r="E46" i="2"/>
  <c r="D46" i="2"/>
  <c r="AC45" i="2"/>
  <c r="AB45" i="2"/>
  <c r="AA45" i="2"/>
  <c r="Z45" i="2"/>
  <c r="Y45" i="2"/>
  <c r="R45" i="2"/>
  <c r="Q45" i="2"/>
  <c r="N45" i="2"/>
  <c r="J45" i="2"/>
  <c r="I45" i="2"/>
  <c r="H45" i="2"/>
  <c r="E45" i="2"/>
  <c r="D45" i="2"/>
  <c r="AC44" i="2"/>
  <c r="AB44" i="2"/>
  <c r="AA44" i="2"/>
  <c r="Z44" i="2"/>
  <c r="Y44" i="2"/>
  <c r="R44" i="2"/>
  <c r="Q44" i="2"/>
  <c r="N44" i="2"/>
  <c r="J44" i="2"/>
  <c r="I44" i="2"/>
  <c r="H44" i="2"/>
  <c r="E44" i="2"/>
  <c r="D44" i="2"/>
  <c r="AC43" i="2"/>
  <c r="AB43" i="2"/>
  <c r="AA43" i="2"/>
  <c r="Z43" i="2"/>
  <c r="Y43" i="2"/>
  <c r="R43" i="2"/>
  <c r="Q43" i="2"/>
  <c r="N43" i="2"/>
  <c r="J43" i="2"/>
  <c r="I43" i="2"/>
  <c r="H43" i="2"/>
  <c r="E43" i="2"/>
  <c r="D43" i="2"/>
  <c r="AC42" i="2"/>
  <c r="AB42" i="2"/>
  <c r="AA42" i="2"/>
  <c r="Z42" i="2"/>
  <c r="Y42" i="2"/>
  <c r="R42" i="2"/>
  <c r="Q42" i="2"/>
  <c r="N42" i="2"/>
  <c r="J42" i="2"/>
  <c r="I42" i="2"/>
  <c r="H42" i="2"/>
  <c r="E42" i="2"/>
  <c r="D42" i="2"/>
  <c r="AC41" i="2"/>
  <c r="AB41" i="2"/>
  <c r="AA41" i="2"/>
  <c r="Z41" i="2"/>
  <c r="Y41" i="2"/>
  <c r="R41" i="2"/>
  <c r="Q41" i="2"/>
  <c r="N41" i="2"/>
  <c r="J41" i="2"/>
  <c r="I41" i="2"/>
  <c r="H41" i="2"/>
  <c r="E41" i="2"/>
  <c r="D41" i="2"/>
  <c r="AC40" i="2"/>
  <c r="AB40" i="2"/>
  <c r="AA40" i="2"/>
  <c r="Z40" i="2"/>
  <c r="Y40" i="2"/>
  <c r="R40" i="2"/>
  <c r="Q40" i="2"/>
  <c r="N40" i="2"/>
  <c r="J40" i="2"/>
  <c r="I40" i="2"/>
  <c r="H40" i="2"/>
  <c r="E40" i="2"/>
  <c r="D40" i="2"/>
  <c r="AC39" i="2"/>
  <c r="AB39" i="2"/>
  <c r="AA39" i="2"/>
  <c r="Z39" i="2"/>
  <c r="Y39" i="2"/>
  <c r="R39" i="2"/>
  <c r="Q39" i="2"/>
  <c r="N39" i="2"/>
  <c r="J39" i="2"/>
  <c r="I39" i="2"/>
  <c r="H39" i="2"/>
  <c r="E39" i="2"/>
  <c r="D39" i="2"/>
  <c r="AC38" i="2"/>
  <c r="AB38" i="2"/>
  <c r="AA38" i="2"/>
  <c r="Z38" i="2"/>
  <c r="Y38" i="2"/>
  <c r="R38" i="2"/>
  <c r="Q38" i="2"/>
  <c r="N38" i="2"/>
  <c r="J38" i="2"/>
  <c r="I38" i="2"/>
  <c r="H38" i="2"/>
  <c r="E38" i="2"/>
  <c r="D38" i="2"/>
  <c r="AC37" i="2"/>
  <c r="AB37" i="2"/>
  <c r="AA37" i="2"/>
  <c r="Z37" i="2"/>
  <c r="Y37" i="2"/>
  <c r="R37" i="2"/>
  <c r="Q37" i="2"/>
  <c r="N37" i="2"/>
  <c r="J37" i="2"/>
  <c r="I37" i="2"/>
  <c r="H37" i="2"/>
  <c r="E37" i="2"/>
  <c r="D37" i="2"/>
  <c r="AC36" i="2"/>
  <c r="AB36" i="2"/>
  <c r="AA36" i="2"/>
  <c r="Z36" i="2"/>
  <c r="Y36" i="2"/>
  <c r="R36" i="2"/>
  <c r="Q36" i="2"/>
  <c r="N36" i="2"/>
  <c r="J36" i="2"/>
  <c r="I36" i="2"/>
  <c r="H36" i="2"/>
  <c r="E36" i="2"/>
  <c r="D36" i="2"/>
  <c r="AC35" i="2"/>
  <c r="AB35" i="2"/>
  <c r="AA35" i="2"/>
  <c r="Z35" i="2"/>
  <c r="Y35" i="2"/>
  <c r="R35" i="2"/>
  <c r="Q35" i="2"/>
  <c r="N35" i="2"/>
  <c r="J35" i="2"/>
  <c r="I35" i="2"/>
  <c r="H35" i="2"/>
  <c r="E35" i="2"/>
  <c r="D35" i="2"/>
  <c r="AC34" i="2"/>
  <c r="AB34" i="2"/>
  <c r="AA34" i="2"/>
  <c r="Z34" i="2"/>
  <c r="Y34" i="2"/>
  <c r="R34" i="2"/>
  <c r="Q34" i="2"/>
  <c r="N34" i="2"/>
  <c r="J34" i="2"/>
  <c r="I34" i="2"/>
  <c r="H34" i="2"/>
  <c r="E34" i="2"/>
  <c r="D34" i="2"/>
  <c r="AC33" i="2"/>
  <c r="AB33" i="2"/>
  <c r="AA33" i="2"/>
  <c r="Z33" i="2"/>
  <c r="Y33" i="2"/>
  <c r="R33" i="2"/>
  <c r="Q33" i="2"/>
  <c r="N33" i="2"/>
  <c r="J33" i="2"/>
  <c r="I33" i="2"/>
  <c r="H33" i="2"/>
  <c r="E33" i="2"/>
  <c r="D33" i="2"/>
  <c r="AC32" i="2"/>
  <c r="AB32" i="2"/>
  <c r="AA32" i="2"/>
  <c r="Z32" i="2"/>
  <c r="Y32" i="2"/>
  <c r="R32" i="2"/>
  <c r="Q32" i="2"/>
  <c r="N32" i="2"/>
  <c r="J32" i="2"/>
  <c r="I32" i="2"/>
  <c r="H32" i="2"/>
  <c r="E32" i="2"/>
  <c r="D32" i="2"/>
  <c r="AC31" i="2"/>
  <c r="AB31" i="2"/>
  <c r="AA31" i="2"/>
  <c r="Z31" i="2"/>
  <c r="Y31" i="2"/>
  <c r="R31" i="2"/>
  <c r="Q31" i="2"/>
  <c r="N31" i="2"/>
  <c r="J31" i="2"/>
  <c r="I31" i="2"/>
  <c r="H31" i="2"/>
  <c r="E31" i="2"/>
  <c r="D31" i="2"/>
  <c r="AC30" i="2"/>
  <c r="AB30" i="2"/>
  <c r="AA30" i="2"/>
  <c r="Z30" i="2"/>
  <c r="Y30" i="2"/>
  <c r="R30" i="2"/>
  <c r="Q30" i="2"/>
  <c r="N30" i="2"/>
  <c r="J30" i="2"/>
  <c r="I30" i="2"/>
  <c r="H30" i="2"/>
  <c r="E30" i="2"/>
  <c r="D30" i="2"/>
  <c r="AC29" i="2"/>
  <c r="AB29" i="2"/>
  <c r="AA29" i="2"/>
  <c r="Z29" i="2"/>
  <c r="Y29" i="2"/>
  <c r="R29" i="2"/>
  <c r="Q29" i="2"/>
  <c r="N29" i="2"/>
  <c r="J29" i="2"/>
  <c r="I29" i="2"/>
  <c r="H29" i="2"/>
  <c r="E29" i="2"/>
  <c r="D29" i="2"/>
  <c r="AC28" i="2"/>
  <c r="AB28" i="2"/>
  <c r="AA28" i="2"/>
  <c r="Z28" i="2"/>
  <c r="Y28" i="2"/>
  <c r="R28" i="2"/>
  <c r="Q28" i="2"/>
  <c r="N28" i="2"/>
  <c r="J28" i="2"/>
  <c r="I28" i="2"/>
  <c r="H28" i="2"/>
  <c r="E28" i="2"/>
  <c r="D28" i="2"/>
  <c r="AC27" i="2"/>
  <c r="AB27" i="2"/>
  <c r="AA27" i="2"/>
  <c r="Z27" i="2"/>
  <c r="Y27" i="2"/>
  <c r="R27" i="2"/>
  <c r="Q27" i="2"/>
  <c r="N27" i="2"/>
  <c r="J27" i="2"/>
  <c r="I27" i="2"/>
  <c r="H27" i="2"/>
  <c r="E27" i="2"/>
  <c r="D27" i="2"/>
  <c r="AC26" i="2"/>
  <c r="AB26" i="2"/>
  <c r="AA26" i="2"/>
  <c r="Z26" i="2"/>
  <c r="Y26" i="2"/>
  <c r="R26" i="2"/>
  <c r="Q26" i="2"/>
  <c r="N26" i="2"/>
  <c r="J26" i="2"/>
  <c r="I26" i="2"/>
  <c r="H26" i="2"/>
  <c r="E26" i="2"/>
  <c r="D26" i="2"/>
  <c r="AC25" i="2"/>
  <c r="AB25" i="2"/>
  <c r="AA25" i="2"/>
  <c r="Z25" i="2"/>
  <c r="Y25" i="2"/>
  <c r="R25" i="2"/>
  <c r="Q25" i="2"/>
  <c r="N25" i="2"/>
  <c r="J25" i="2"/>
  <c r="I25" i="2"/>
  <c r="H25" i="2"/>
  <c r="E25" i="2"/>
  <c r="D25" i="2"/>
  <c r="AC24" i="2"/>
  <c r="AB24" i="2"/>
  <c r="AA24" i="2"/>
  <c r="Z24" i="2"/>
  <c r="Y24" i="2"/>
  <c r="R24" i="2"/>
  <c r="Q24" i="2"/>
  <c r="N24" i="2"/>
  <c r="J24" i="2"/>
  <c r="I24" i="2"/>
  <c r="H24" i="2"/>
  <c r="E24" i="2"/>
  <c r="D24" i="2"/>
  <c r="AC23" i="2"/>
  <c r="AB23" i="2"/>
  <c r="AA23" i="2"/>
  <c r="Z23" i="2"/>
  <c r="Y23" i="2"/>
  <c r="R23" i="2"/>
  <c r="Q23" i="2"/>
  <c r="N23" i="2"/>
  <c r="J23" i="2"/>
  <c r="I23" i="2"/>
  <c r="H23" i="2"/>
  <c r="E23" i="2"/>
  <c r="D23" i="2"/>
  <c r="AC22" i="2"/>
  <c r="AB22" i="2"/>
  <c r="AA22" i="2"/>
  <c r="Z22" i="2"/>
  <c r="Y22" i="2"/>
  <c r="R22" i="2"/>
  <c r="Q22" i="2"/>
  <c r="N22" i="2"/>
  <c r="J22" i="2"/>
  <c r="I22" i="2"/>
  <c r="H22" i="2"/>
  <c r="E22" i="2"/>
  <c r="D22" i="2"/>
  <c r="AC21" i="2"/>
  <c r="AB21" i="2"/>
  <c r="AA21" i="2"/>
  <c r="Z21" i="2"/>
  <c r="Y21" i="2"/>
  <c r="R21" i="2"/>
  <c r="Q21" i="2"/>
  <c r="N21" i="2"/>
  <c r="J21" i="2"/>
  <c r="I21" i="2"/>
  <c r="H21" i="2"/>
  <c r="E21" i="2"/>
  <c r="D21" i="2"/>
  <c r="AC20" i="2"/>
  <c r="AB20" i="2"/>
  <c r="AA20" i="2"/>
  <c r="Z20" i="2"/>
  <c r="Y20" i="2"/>
  <c r="R20" i="2"/>
  <c r="Q20" i="2"/>
  <c r="N20" i="2"/>
  <c r="J20" i="2"/>
  <c r="I20" i="2"/>
  <c r="H20" i="2"/>
  <c r="E20" i="2"/>
  <c r="D20" i="2"/>
  <c r="AC19" i="2"/>
  <c r="AB19" i="2"/>
  <c r="AA19" i="2"/>
  <c r="Z19" i="2"/>
  <c r="Y19" i="2"/>
  <c r="R19" i="2"/>
  <c r="Q19" i="2"/>
  <c r="N19" i="2"/>
  <c r="J19" i="2"/>
  <c r="I19" i="2"/>
  <c r="H19" i="2"/>
  <c r="E19" i="2"/>
  <c r="D19" i="2"/>
  <c r="AC18" i="2"/>
  <c r="AB18" i="2"/>
  <c r="AA18" i="2"/>
  <c r="Z18" i="2"/>
  <c r="Y18" i="2"/>
  <c r="R18" i="2"/>
  <c r="Q18" i="2"/>
  <c r="N18" i="2"/>
  <c r="J18" i="2"/>
  <c r="I18" i="2"/>
  <c r="H18" i="2"/>
  <c r="E18" i="2"/>
  <c r="D18" i="2"/>
  <c r="AC17" i="2"/>
  <c r="AB17" i="2"/>
  <c r="AA17" i="2"/>
  <c r="Z17" i="2"/>
  <c r="Y17" i="2"/>
  <c r="R17" i="2"/>
  <c r="Q17" i="2"/>
  <c r="N17" i="2"/>
  <c r="J17" i="2"/>
  <c r="I17" i="2"/>
  <c r="H17" i="2"/>
  <c r="E17" i="2"/>
  <c r="D17" i="2"/>
  <c r="AC16" i="2"/>
  <c r="AB16" i="2"/>
  <c r="AA16" i="2"/>
  <c r="Z16" i="2"/>
  <c r="Y16" i="2"/>
  <c r="R16" i="2"/>
  <c r="Q16" i="2"/>
  <c r="N16" i="2"/>
  <c r="J16" i="2"/>
  <c r="I16" i="2"/>
  <c r="H16" i="2"/>
  <c r="E16" i="2"/>
  <c r="D16" i="2"/>
  <c r="AC15" i="2"/>
  <c r="AB15" i="2"/>
  <c r="AA15" i="2"/>
  <c r="Z15" i="2"/>
  <c r="Y15" i="2"/>
  <c r="R15" i="2"/>
  <c r="Q15" i="2"/>
  <c r="N15" i="2"/>
  <c r="J15" i="2"/>
  <c r="I15" i="2"/>
  <c r="H15" i="2"/>
  <c r="E15" i="2"/>
  <c r="D15" i="2"/>
  <c r="AC14" i="2"/>
  <c r="AB14" i="2"/>
  <c r="AA14" i="2"/>
  <c r="Z14" i="2"/>
  <c r="Y14" i="2"/>
  <c r="R14" i="2"/>
  <c r="Q14" i="2"/>
  <c r="N14" i="2"/>
  <c r="J14" i="2"/>
  <c r="I14" i="2"/>
  <c r="H14" i="2"/>
  <c r="E14" i="2"/>
  <c r="D14" i="2"/>
  <c r="AC13" i="2"/>
  <c r="AB13" i="2"/>
  <c r="AA13" i="2"/>
  <c r="Z13" i="2"/>
  <c r="Y13" i="2"/>
  <c r="R13" i="2"/>
  <c r="Q13" i="2"/>
  <c r="N13" i="2"/>
  <c r="J13" i="2"/>
  <c r="I13" i="2"/>
  <c r="H13" i="2"/>
  <c r="E13" i="2"/>
  <c r="D13" i="2"/>
  <c r="AC12" i="2"/>
  <c r="AB12" i="2"/>
  <c r="AA12" i="2"/>
  <c r="Z12" i="2"/>
  <c r="Y12" i="2"/>
  <c r="R12" i="2"/>
  <c r="Q12" i="2"/>
  <c r="N12" i="2"/>
  <c r="J12" i="2"/>
  <c r="I12" i="2"/>
  <c r="H12" i="2"/>
  <c r="E12" i="2"/>
  <c r="D12" i="2"/>
  <c r="AC11" i="2"/>
  <c r="AB11" i="2"/>
  <c r="AA11" i="2"/>
  <c r="Z11" i="2"/>
  <c r="Y11" i="2"/>
  <c r="R11" i="2"/>
  <c r="Q11" i="2"/>
  <c r="N11" i="2"/>
  <c r="J11" i="2"/>
  <c r="I11" i="2"/>
  <c r="H11" i="2"/>
  <c r="E11" i="2"/>
  <c r="D11" i="2"/>
  <c r="Z10" i="2"/>
  <c r="N10" i="2"/>
  <c r="I10" i="2"/>
  <c r="Y10" i="2" s="1"/>
  <c r="H10" i="2"/>
  <c r="E10" i="2"/>
  <c r="D10" i="2"/>
  <c r="AC9" i="2"/>
  <c r="AB9" i="2"/>
  <c r="AA9" i="2"/>
  <c r="Z9" i="2"/>
  <c r="Y9" i="2"/>
  <c r="R9" i="2"/>
  <c r="Q9" i="2"/>
  <c r="N9" i="2"/>
  <c r="J9" i="2"/>
  <c r="I9" i="2"/>
  <c r="H9" i="2"/>
  <c r="E9" i="2"/>
  <c r="D9" i="2"/>
  <c r="AC8" i="2"/>
  <c r="AB8" i="2"/>
  <c r="AA8" i="2"/>
  <c r="Z8" i="2"/>
  <c r="Y8" i="2"/>
  <c r="R8" i="2"/>
  <c r="Q8" i="2"/>
  <c r="N8" i="2"/>
  <c r="J8" i="2"/>
  <c r="I8" i="2"/>
  <c r="H8" i="2"/>
  <c r="E8" i="2"/>
  <c r="D8" i="2"/>
  <c r="Z7" i="2"/>
  <c r="N7" i="2"/>
  <c r="J7" i="2"/>
  <c r="I7" i="2" s="1"/>
  <c r="H7" i="2"/>
  <c r="E7" i="2"/>
  <c r="D7" i="2"/>
  <c r="Z6" i="2"/>
  <c r="N6" i="2"/>
  <c r="J6" i="2"/>
  <c r="H6" i="2"/>
  <c r="E6" i="2"/>
  <c r="D6" i="2"/>
  <c r="Z5" i="2"/>
  <c r="N5" i="2"/>
  <c r="J5" i="2"/>
  <c r="I5" i="2" s="1"/>
  <c r="H5" i="2"/>
  <c r="E5" i="2"/>
  <c r="D5" i="2"/>
  <c r="Z4" i="2"/>
  <c r="N4" i="2"/>
  <c r="J4" i="2"/>
  <c r="H4" i="2"/>
  <c r="E4" i="2"/>
  <c r="D4" i="2"/>
  <c r="E3" i="2"/>
  <c r="D3" i="2"/>
  <c r="E3" i="1"/>
  <c r="D3" i="1"/>
  <c r="AH3" i="5"/>
  <c r="J3" i="5"/>
  <c r="O3" i="5" s="1"/>
  <c r="H3" i="5"/>
  <c r="H3" i="4"/>
  <c r="H3" i="2"/>
  <c r="O16" i="4" l="1"/>
  <c r="Q16" i="4" s="1"/>
  <c r="O28" i="4"/>
  <c r="Q28" i="4" s="1"/>
  <c r="O36" i="4"/>
  <c r="Q36" i="4" s="1"/>
  <c r="O44" i="4"/>
  <c r="Q44" i="4" s="1"/>
  <c r="AI44" i="4" s="1"/>
  <c r="AJ44" i="4" s="1"/>
  <c r="O8" i="4"/>
  <c r="O12" i="4"/>
  <c r="Q12" i="4" s="1"/>
  <c r="O20" i="4"/>
  <c r="Q20" i="4" s="1"/>
  <c r="O24" i="4"/>
  <c r="Q24" i="4" s="1"/>
  <c r="AI24" i="4" s="1"/>
  <c r="AJ24" i="4" s="1"/>
  <c r="O32" i="4"/>
  <c r="Q32" i="4" s="1"/>
  <c r="O40" i="4"/>
  <c r="Q40" i="4" s="1"/>
  <c r="O4" i="2"/>
  <c r="Q4" i="2" s="1"/>
  <c r="R4" i="2" s="1"/>
  <c r="O6" i="2"/>
  <c r="Q6" i="2" s="1"/>
  <c r="R6" i="2" s="1"/>
  <c r="O5" i="4"/>
  <c r="O13" i="4"/>
  <c r="Q13" i="4" s="1"/>
  <c r="O17" i="4"/>
  <c r="Q17" i="4" s="1"/>
  <c r="AI17" i="4" s="1"/>
  <c r="AJ17" i="4" s="1"/>
  <c r="O21" i="4"/>
  <c r="Q21" i="4" s="1"/>
  <c r="AI21" i="4" s="1"/>
  <c r="AJ21" i="4" s="1"/>
  <c r="O25" i="4"/>
  <c r="Q25" i="4" s="1"/>
  <c r="O29" i="4"/>
  <c r="Q29" i="4" s="1"/>
  <c r="O33" i="4"/>
  <c r="Q33" i="4" s="1"/>
  <c r="AI33" i="4" s="1"/>
  <c r="AJ33" i="4" s="1"/>
  <c r="O37" i="4"/>
  <c r="Q37" i="4" s="1"/>
  <c r="AI37" i="4" s="1"/>
  <c r="AJ37" i="4" s="1"/>
  <c r="O41" i="4"/>
  <c r="Q41" i="4" s="1"/>
  <c r="O45" i="4"/>
  <c r="Q45" i="4" s="1"/>
  <c r="O7" i="5"/>
  <c r="Q7" i="5" s="1"/>
  <c r="O6" i="5"/>
  <c r="Q6" i="5" s="1"/>
  <c r="I6" i="5"/>
  <c r="O5" i="5"/>
  <c r="Q5" i="5" s="1"/>
  <c r="I5" i="5"/>
  <c r="O4" i="5"/>
  <c r="Q4" i="5" s="1"/>
  <c r="I4" i="5"/>
  <c r="O7" i="2"/>
  <c r="Q7" i="2" s="1"/>
  <c r="AI45" i="4"/>
  <c r="AJ45" i="4" s="1"/>
  <c r="S45" i="4"/>
  <c r="AG45" i="4" s="1"/>
  <c r="AK45" i="4" s="1"/>
  <c r="AI42" i="4"/>
  <c r="AJ42" i="4" s="1"/>
  <c r="S42" i="4"/>
  <c r="AG42" i="4" s="1"/>
  <c r="AK42" i="4" s="1"/>
  <c r="AI41" i="4"/>
  <c r="AJ41" i="4" s="1"/>
  <c r="S41" i="4"/>
  <c r="AG41" i="4" s="1"/>
  <c r="AK41" i="4" s="1"/>
  <c r="AI40" i="4"/>
  <c r="AJ40" i="4" s="1"/>
  <c r="S40" i="4"/>
  <c r="AG40" i="4" s="1"/>
  <c r="AK40" i="4" s="1"/>
  <c r="AI39" i="4"/>
  <c r="AJ39" i="4" s="1"/>
  <c r="S39" i="4"/>
  <c r="AG39" i="4" s="1"/>
  <c r="AK39" i="4" s="1"/>
  <c r="AI38" i="4"/>
  <c r="AJ38" i="4" s="1"/>
  <c r="S38" i="4"/>
  <c r="AG38" i="4" s="1"/>
  <c r="AK38" i="4" s="1"/>
  <c r="AI36" i="4"/>
  <c r="AJ36" i="4" s="1"/>
  <c r="S36" i="4"/>
  <c r="AG36" i="4" s="1"/>
  <c r="AK36" i="4" s="1"/>
  <c r="AI35" i="4"/>
  <c r="AJ35" i="4" s="1"/>
  <c r="S35" i="4"/>
  <c r="AG35" i="4" s="1"/>
  <c r="AK35" i="4" s="1"/>
  <c r="AI34" i="4"/>
  <c r="AJ34" i="4" s="1"/>
  <c r="S34" i="4"/>
  <c r="AG34" i="4" s="1"/>
  <c r="AK34" i="4" s="1"/>
  <c r="AI32" i="4"/>
  <c r="AJ32" i="4" s="1"/>
  <c r="S32" i="4"/>
  <c r="AG32" i="4" s="1"/>
  <c r="AK32" i="4" s="1"/>
  <c r="AI31" i="4"/>
  <c r="AJ31" i="4" s="1"/>
  <c r="S31" i="4"/>
  <c r="AG31" i="4" s="1"/>
  <c r="AK31" i="4" s="1"/>
  <c r="AI30" i="4"/>
  <c r="AJ30" i="4" s="1"/>
  <c r="S30" i="4"/>
  <c r="AG30" i="4" s="1"/>
  <c r="AK30" i="4" s="1"/>
  <c r="AI29" i="4"/>
  <c r="AJ29" i="4" s="1"/>
  <c r="S29" i="4"/>
  <c r="AG29" i="4" s="1"/>
  <c r="AK29" i="4" s="1"/>
  <c r="AI28" i="4"/>
  <c r="AJ28" i="4" s="1"/>
  <c r="S28" i="4"/>
  <c r="AG28" i="4" s="1"/>
  <c r="AK28" i="4" s="1"/>
  <c r="AI27" i="4"/>
  <c r="AJ27" i="4" s="1"/>
  <c r="S27" i="4"/>
  <c r="AG27" i="4" s="1"/>
  <c r="AK27" i="4" s="1"/>
  <c r="AI26" i="4"/>
  <c r="AJ26" i="4" s="1"/>
  <c r="S26" i="4"/>
  <c r="AG26" i="4" s="1"/>
  <c r="AK26" i="4" s="1"/>
  <c r="AI25" i="4"/>
  <c r="AJ25" i="4" s="1"/>
  <c r="S25" i="4"/>
  <c r="AG25" i="4" s="1"/>
  <c r="AK25" i="4" s="1"/>
  <c r="S24" i="4"/>
  <c r="AG24" i="4" s="1"/>
  <c r="AI23" i="4"/>
  <c r="AJ23" i="4" s="1"/>
  <c r="S23" i="4"/>
  <c r="AG23" i="4" s="1"/>
  <c r="AK23" i="4" s="1"/>
  <c r="AI22" i="4"/>
  <c r="AJ22" i="4" s="1"/>
  <c r="S22" i="4"/>
  <c r="AG22" i="4" s="1"/>
  <c r="AK22" i="4" s="1"/>
  <c r="AI20" i="4"/>
  <c r="AJ20" i="4" s="1"/>
  <c r="S20" i="4"/>
  <c r="AG20" i="4" s="1"/>
  <c r="AK20" i="4" s="1"/>
  <c r="AI19" i="4"/>
  <c r="AJ19" i="4" s="1"/>
  <c r="S19" i="4"/>
  <c r="AG19" i="4" s="1"/>
  <c r="AK19" i="4" s="1"/>
  <c r="AI18" i="4"/>
  <c r="AJ18" i="4" s="1"/>
  <c r="S18" i="4"/>
  <c r="AG18" i="4" s="1"/>
  <c r="AK18" i="4" s="1"/>
  <c r="I6" i="2"/>
  <c r="O5" i="2"/>
  <c r="Q5" i="2" s="1"/>
  <c r="I4" i="2"/>
  <c r="AI16" i="4"/>
  <c r="AJ16" i="4" s="1"/>
  <c r="S16" i="4"/>
  <c r="AG16" i="4" s="1"/>
  <c r="AI15" i="4"/>
  <c r="AJ15" i="4" s="1"/>
  <c r="S15" i="4"/>
  <c r="AG15" i="4" s="1"/>
  <c r="AI14" i="4"/>
  <c r="AJ14" i="4" s="1"/>
  <c r="S14" i="4"/>
  <c r="AG14" i="4" s="1"/>
  <c r="AI13" i="4"/>
  <c r="AJ13" i="4" s="1"/>
  <c r="S13" i="4"/>
  <c r="AG13" i="4" s="1"/>
  <c r="AI12" i="4"/>
  <c r="AJ12" i="4" s="1"/>
  <c r="S12" i="4"/>
  <c r="AG12" i="4" s="1"/>
  <c r="AI11" i="4"/>
  <c r="AJ11" i="4" s="1"/>
  <c r="S11" i="4"/>
  <c r="AG11" i="4" s="1"/>
  <c r="AI10" i="4"/>
  <c r="AJ10" i="4" s="1"/>
  <c r="S10" i="4"/>
  <c r="AG10" i="4" s="1"/>
  <c r="O4" i="4"/>
  <c r="Q4" i="4" s="1"/>
  <c r="O9" i="4"/>
  <c r="Q9" i="4" s="1"/>
  <c r="AI9" i="4" s="1"/>
  <c r="AJ9" i="4" s="1"/>
  <c r="O53" i="2"/>
  <c r="Q53" i="2" s="1"/>
  <c r="I53" i="2"/>
  <c r="Y53" i="2" s="1"/>
  <c r="O3" i="4"/>
  <c r="O3" i="2"/>
  <c r="Q7" i="4"/>
  <c r="S7" i="4" s="1"/>
  <c r="AG7" i="4" s="1"/>
  <c r="Q8" i="4"/>
  <c r="AI8" i="4" s="1"/>
  <c r="AJ8" i="4" s="1"/>
  <c r="I3" i="5"/>
  <c r="I3" i="2"/>
  <c r="Q6" i="4"/>
  <c r="AI6" i="4" s="1"/>
  <c r="AJ6" i="4" s="1"/>
  <c r="Q5" i="4"/>
  <c r="AI5" i="4" s="1"/>
  <c r="AJ5" i="4" s="1"/>
  <c r="Q43" i="4"/>
  <c r="S43" i="4" s="1"/>
  <c r="AG43" i="4" s="1"/>
  <c r="Y98" i="2"/>
  <c r="Q98" i="2"/>
  <c r="AA98" i="2" s="1"/>
  <c r="AB98" i="2" s="1"/>
  <c r="R98" i="2"/>
  <c r="S95" i="5"/>
  <c r="AI95" i="5"/>
  <c r="AJ95" i="5" s="1"/>
  <c r="Q10" i="2"/>
  <c r="AA10" i="2" s="1"/>
  <c r="AB10" i="2" s="1"/>
  <c r="R10" i="2"/>
  <c r="Q3" i="5"/>
  <c r="AI3" i="5" s="1"/>
  <c r="AJ3" i="5" s="1"/>
  <c r="AH3" i="4"/>
  <c r="S17" i="4" l="1"/>
  <c r="AG17" i="4" s="1"/>
  <c r="AK17" i="4" s="1"/>
  <c r="S21" i="4"/>
  <c r="AG21" i="4" s="1"/>
  <c r="AK21" i="4" s="1"/>
  <c r="S33" i="4"/>
  <c r="AG33" i="4" s="1"/>
  <c r="AK33" i="4" s="1"/>
  <c r="S37" i="4"/>
  <c r="AG37" i="4" s="1"/>
  <c r="AK37" i="4" s="1"/>
  <c r="S44" i="4"/>
  <c r="AG44" i="4" s="1"/>
  <c r="AK44" i="4" s="1"/>
  <c r="AK24" i="4"/>
  <c r="AK10" i="4"/>
  <c r="AK11" i="4"/>
  <c r="AK12" i="4"/>
  <c r="AK13" i="4"/>
  <c r="AK14" i="4"/>
  <c r="AK15" i="4"/>
  <c r="AK16" i="4"/>
  <c r="S7" i="5"/>
  <c r="AG7" i="5" s="1"/>
  <c r="AK7" i="5" s="1"/>
  <c r="AI7" i="5"/>
  <c r="AJ7" i="5" s="1"/>
  <c r="S6" i="5"/>
  <c r="AG6" i="5" s="1"/>
  <c r="AK6" i="5" s="1"/>
  <c r="AI6" i="5"/>
  <c r="AJ6" i="5" s="1"/>
  <c r="S5" i="5"/>
  <c r="AG5" i="5" s="1"/>
  <c r="AK5" i="5" s="1"/>
  <c r="AI5" i="5"/>
  <c r="AJ5" i="5" s="1"/>
  <c r="S4" i="5"/>
  <c r="AG4" i="5" s="1"/>
  <c r="AK4" i="5" s="1"/>
  <c r="AI4" i="5"/>
  <c r="AJ4" i="5" s="1"/>
  <c r="AA7" i="2"/>
  <c r="AB7" i="2" s="1"/>
  <c r="R7" i="2"/>
  <c r="Y7" i="2" s="1"/>
  <c r="Y6" i="2"/>
  <c r="AC6" i="2" s="1"/>
  <c r="AA6" i="2"/>
  <c r="AB6" i="2" s="1"/>
  <c r="R5" i="2"/>
  <c r="Y5" i="2" s="1"/>
  <c r="AC5" i="2" s="1"/>
  <c r="AA5" i="2"/>
  <c r="AB5" i="2" s="1"/>
  <c r="Y4" i="2"/>
  <c r="AC4" i="2" s="1"/>
  <c r="AA4" i="2"/>
  <c r="AB4" i="2" s="1"/>
  <c r="AK9" i="4"/>
  <c r="S9" i="4"/>
  <c r="AG9" i="4" s="1"/>
  <c r="R53" i="2"/>
  <c r="AA53" i="2"/>
  <c r="AB53" i="2" s="1"/>
  <c r="AI7" i="4"/>
  <c r="AJ7" i="4" s="1"/>
  <c r="AK7" i="4" s="1"/>
  <c r="S8" i="4"/>
  <c r="AG8" i="4" s="1"/>
  <c r="AK8" i="4" s="1"/>
  <c r="S6" i="4"/>
  <c r="AG6" i="4" s="1"/>
  <c r="S5" i="4"/>
  <c r="AG5" i="4" s="1"/>
  <c r="AK5" i="4" s="1"/>
  <c r="AI4" i="4"/>
  <c r="AJ4" i="4" s="1"/>
  <c r="AI43" i="4"/>
  <c r="AJ43" i="4" s="1"/>
  <c r="AK43" i="4" s="1"/>
  <c r="AC10" i="2"/>
  <c r="AK99" i="1"/>
  <c r="AH99" i="1"/>
  <c r="AK98" i="1"/>
  <c r="AH98" i="1"/>
  <c r="AK97" i="1"/>
  <c r="AH97" i="1"/>
  <c r="AK96" i="1"/>
  <c r="AH96" i="1"/>
  <c r="AK95" i="1"/>
  <c r="AH95" i="1"/>
  <c r="AK94" i="1"/>
  <c r="AH94" i="1"/>
  <c r="AK93" i="1"/>
  <c r="AH93" i="1"/>
  <c r="AK92" i="1"/>
  <c r="AH92" i="1"/>
  <c r="AK91" i="1"/>
  <c r="AH91" i="1"/>
  <c r="AK90" i="1"/>
  <c r="AH90" i="1"/>
  <c r="AK89" i="1"/>
  <c r="AH89" i="1"/>
  <c r="AK88" i="1"/>
  <c r="AH88" i="1"/>
  <c r="AK87" i="1"/>
  <c r="AH87" i="1"/>
  <c r="AK86" i="1"/>
  <c r="AH86" i="1"/>
  <c r="AK85" i="1"/>
  <c r="AH85" i="1"/>
  <c r="AK84" i="1"/>
  <c r="AH84" i="1"/>
  <c r="AK83" i="1"/>
  <c r="AH83" i="1"/>
  <c r="AK82" i="1"/>
  <c r="AH82" i="1"/>
  <c r="AK81" i="1"/>
  <c r="AH81" i="1"/>
  <c r="AK80" i="1"/>
  <c r="AH80" i="1"/>
  <c r="AK79" i="1"/>
  <c r="AH79" i="1"/>
  <c r="AK78" i="1"/>
  <c r="AH78" i="1"/>
  <c r="AK77" i="1"/>
  <c r="AH77" i="1"/>
  <c r="AK76" i="1"/>
  <c r="AH76" i="1"/>
  <c r="AK75" i="1"/>
  <c r="AH75" i="1"/>
  <c r="AK74" i="1"/>
  <c r="AH74" i="1"/>
  <c r="AK73" i="1"/>
  <c r="AH73" i="1"/>
  <c r="AK72" i="1"/>
  <c r="AH72" i="1"/>
  <c r="AK71" i="1"/>
  <c r="AH71" i="1"/>
  <c r="AK70" i="1"/>
  <c r="AH70" i="1"/>
  <c r="AK69" i="1"/>
  <c r="AH69" i="1"/>
  <c r="AK68" i="1"/>
  <c r="AH68" i="1"/>
  <c r="AK67" i="1"/>
  <c r="AH67" i="1"/>
  <c r="AK66" i="1"/>
  <c r="AH66" i="1"/>
  <c r="AK65" i="1"/>
  <c r="AH65" i="1"/>
  <c r="AK64" i="1"/>
  <c r="AH64" i="1"/>
  <c r="AK63" i="1"/>
  <c r="AH63" i="1"/>
  <c r="AK62" i="1"/>
  <c r="AH62" i="1"/>
  <c r="AK61" i="1"/>
  <c r="AH61" i="1"/>
  <c r="AK60" i="1"/>
  <c r="AH60" i="1"/>
  <c r="AK59" i="1"/>
  <c r="AH59" i="1"/>
  <c r="AK58" i="1"/>
  <c r="AH58" i="1"/>
  <c r="AK57" i="1"/>
  <c r="AH57" i="1"/>
  <c r="AK56" i="1"/>
  <c r="AH56" i="1"/>
  <c r="AK55" i="1"/>
  <c r="AH55" i="1"/>
  <c r="AK54" i="1"/>
  <c r="AH54" i="1"/>
  <c r="AK53" i="1"/>
  <c r="AH53" i="1"/>
  <c r="AK52" i="1"/>
  <c r="AH52" i="1"/>
  <c r="AK51" i="1"/>
  <c r="AH51" i="1"/>
  <c r="AK50" i="1"/>
  <c r="AH50" i="1"/>
  <c r="AK49" i="1"/>
  <c r="AH49" i="1"/>
  <c r="AK48" i="1"/>
  <c r="AH48" i="1"/>
  <c r="AK47" i="1"/>
  <c r="AH47" i="1"/>
  <c r="AK46" i="1"/>
  <c r="AH46" i="1"/>
  <c r="AK45" i="1"/>
  <c r="AH45" i="1"/>
  <c r="AK44" i="1"/>
  <c r="AH44" i="1"/>
  <c r="AK43" i="1"/>
  <c r="AH43" i="1"/>
  <c r="AK42" i="1"/>
  <c r="AH42" i="1"/>
  <c r="AK41" i="1"/>
  <c r="AH41" i="1"/>
  <c r="AK40" i="1"/>
  <c r="AH40" i="1"/>
  <c r="AK39" i="1"/>
  <c r="AH39" i="1"/>
  <c r="AK38" i="1"/>
  <c r="AH38" i="1"/>
  <c r="AK37" i="1"/>
  <c r="AH37" i="1"/>
  <c r="AK36" i="1"/>
  <c r="AH36" i="1"/>
  <c r="AK35" i="1"/>
  <c r="AH35" i="1"/>
  <c r="AK34" i="1"/>
  <c r="AH34" i="1"/>
  <c r="AK33" i="1"/>
  <c r="AH33" i="1"/>
  <c r="AK32" i="1"/>
  <c r="AH32" i="1"/>
  <c r="AK31" i="1"/>
  <c r="AH31" i="1"/>
  <c r="AK30" i="1"/>
  <c r="AH30" i="1"/>
  <c r="AK29" i="1"/>
  <c r="AH29" i="1"/>
  <c r="AK28" i="1"/>
  <c r="AH28" i="1"/>
  <c r="AK27" i="1"/>
  <c r="AH27" i="1"/>
  <c r="AK26" i="1"/>
  <c r="AH26" i="1"/>
  <c r="AK25" i="1"/>
  <c r="AH25" i="1"/>
  <c r="AK24" i="1"/>
  <c r="AH24" i="1"/>
  <c r="AK23" i="1"/>
  <c r="AH23" i="1"/>
  <c r="AK22" i="1"/>
  <c r="AH22" i="1"/>
  <c r="AK21" i="1"/>
  <c r="AH21" i="1"/>
  <c r="AK20" i="1"/>
  <c r="AH20" i="1"/>
  <c r="AK19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  <c r="AH4" i="1"/>
  <c r="J99" i="1"/>
  <c r="J98" i="1"/>
  <c r="AG98" i="1"/>
  <c r="J97" i="1"/>
  <c r="J96" i="1"/>
  <c r="J95" i="1"/>
  <c r="J94" i="1"/>
  <c r="AG94" i="1"/>
  <c r="J93" i="1"/>
  <c r="J92" i="1"/>
  <c r="J91" i="1"/>
  <c r="J90" i="1"/>
  <c r="AG90" i="1"/>
  <c r="J89" i="1"/>
  <c r="J88" i="1"/>
  <c r="J87" i="1"/>
  <c r="J86" i="1"/>
  <c r="AG86" i="1"/>
  <c r="J85" i="1"/>
  <c r="J84" i="1"/>
  <c r="J83" i="1"/>
  <c r="J82" i="1"/>
  <c r="AG82" i="1"/>
  <c r="J81" i="1"/>
  <c r="J80" i="1"/>
  <c r="J79" i="1"/>
  <c r="J78" i="1"/>
  <c r="AG78" i="1"/>
  <c r="J77" i="1"/>
  <c r="J76" i="1"/>
  <c r="J75" i="1"/>
  <c r="J74" i="1"/>
  <c r="AG74" i="1"/>
  <c r="J73" i="1"/>
  <c r="J72" i="1"/>
  <c r="J71" i="1"/>
  <c r="J70" i="1"/>
  <c r="AG70" i="1"/>
  <c r="J69" i="1"/>
  <c r="J68" i="1"/>
  <c r="J67" i="1"/>
  <c r="J66" i="1"/>
  <c r="AG66" i="1"/>
  <c r="J65" i="1"/>
  <c r="J64" i="1"/>
  <c r="J63" i="1"/>
  <c r="J62" i="1"/>
  <c r="AG62" i="1"/>
  <c r="J61" i="1"/>
  <c r="J60" i="1"/>
  <c r="J59" i="1"/>
  <c r="J58" i="1"/>
  <c r="AG58" i="1"/>
  <c r="J57" i="1"/>
  <c r="J56" i="1"/>
  <c r="J55" i="1"/>
  <c r="J54" i="1"/>
  <c r="AG54" i="1"/>
  <c r="J53" i="1"/>
  <c r="J52" i="1"/>
  <c r="J51" i="1"/>
  <c r="J50" i="1"/>
  <c r="AG50" i="1"/>
  <c r="J49" i="1"/>
  <c r="J48" i="1"/>
  <c r="J47" i="1"/>
  <c r="J46" i="1"/>
  <c r="AG46" i="1"/>
  <c r="J45" i="1"/>
  <c r="J44" i="1"/>
  <c r="J43" i="1"/>
  <c r="J42" i="1"/>
  <c r="AG42" i="1"/>
  <c r="J41" i="1"/>
  <c r="J40" i="1"/>
  <c r="J39" i="1"/>
  <c r="J38" i="1"/>
  <c r="AG38" i="1"/>
  <c r="J37" i="1"/>
  <c r="J36" i="1"/>
  <c r="J35" i="1"/>
  <c r="J34" i="1"/>
  <c r="AG34" i="1"/>
  <c r="J33" i="1"/>
  <c r="J32" i="1"/>
  <c r="J31" i="1"/>
  <c r="J30" i="1"/>
  <c r="AG30" i="1"/>
  <c r="J29" i="1"/>
  <c r="J28" i="1"/>
  <c r="J27" i="1"/>
  <c r="J26" i="1"/>
  <c r="AG26" i="1"/>
  <c r="J25" i="1"/>
  <c r="J24" i="1"/>
  <c r="J23" i="1"/>
  <c r="J22" i="1"/>
  <c r="AG22" i="1"/>
  <c r="J21" i="1"/>
  <c r="J20" i="1"/>
  <c r="J19" i="1"/>
  <c r="J18" i="1"/>
  <c r="AG18" i="1"/>
  <c r="J17" i="1"/>
  <c r="J16" i="1"/>
  <c r="J15" i="1"/>
  <c r="J14" i="1"/>
  <c r="AG14" i="1"/>
  <c r="J13" i="1"/>
  <c r="J12" i="1"/>
  <c r="J11" i="1"/>
  <c r="J10" i="1"/>
  <c r="AG10" i="1"/>
  <c r="J8" i="1"/>
  <c r="J5" i="1"/>
  <c r="I5" i="1" s="1"/>
  <c r="J4" i="1"/>
  <c r="I4" i="1" s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6" i="1"/>
  <c r="H5" i="1"/>
  <c r="H4" i="1"/>
  <c r="AH3" i="1"/>
  <c r="J3" i="1"/>
  <c r="I3" i="1" s="1"/>
  <c r="H3" i="1"/>
  <c r="I8" i="1" l="1"/>
  <c r="AC7" i="2"/>
  <c r="O7" i="1"/>
  <c r="Q7" i="1" s="1"/>
  <c r="AI7" i="1" s="1"/>
  <c r="AJ7" i="1" s="1"/>
  <c r="AG11" i="1"/>
  <c r="O11" i="1"/>
  <c r="Q11" i="1" s="1"/>
  <c r="AG15" i="1"/>
  <c r="O15" i="1"/>
  <c r="Q15" i="1" s="1"/>
  <c r="AG19" i="1"/>
  <c r="O19" i="1"/>
  <c r="Q19" i="1" s="1"/>
  <c r="AG23" i="1"/>
  <c r="O23" i="1"/>
  <c r="Q23" i="1" s="1"/>
  <c r="AG27" i="1"/>
  <c r="O27" i="1"/>
  <c r="Q27" i="1" s="1"/>
  <c r="AG31" i="1"/>
  <c r="O31" i="1"/>
  <c r="Q31" i="1" s="1"/>
  <c r="AG35" i="1"/>
  <c r="O35" i="1"/>
  <c r="Q35" i="1" s="1"/>
  <c r="AG39" i="1"/>
  <c r="O39" i="1"/>
  <c r="Q39" i="1" s="1"/>
  <c r="AG43" i="1"/>
  <c r="O43" i="1"/>
  <c r="Q43" i="1" s="1"/>
  <c r="S43" i="1" s="1"/>
  <c r="AG47" i="1"/>
  <c r="O47" i="1"/>
  <c r="Q47" i="1" s="1"/>
  <c r="S47" i="1" s="1"/>
  <c r="AG51" i="1"/>
  <c r="O51" i="1"/>
  <c r="Q51" i="1" s="1"/>
  <c r="AG55" i="1"/>
  <c r="O55" i="1"/>
  <c r="Q55" i="1" s="1"/>
  <c r="AG59" i="1"/>
  <c r="O59" i="1"/>
  <c r="Q59" i="1" s="1"/>
  <c r="AG63" i="1"/>
  <c r="O63" i="1"/>
  <c r="Q63" i="1" s="1"/>
  <c r="AG67" i="1"/>
  <c r="O67" i="1"/>
  <c r="Q67" i="1" s="1"/>
  <c r="AG71" i="1"/>
  <c r="O71" i="1"/>
  <c r="Q71" i="1" s="1"/>
  <c r="AG75" i="1"/>
  <c r="O75" i="1"/>
  <c r="Q75" i="1" s="1"/>
  <c r="S75" i="1" s="1"/>
  <c r="AG79" i="1"/>
  <c r="O79" i="1"/>
  <c r="Q79" i="1" s="1"/>
  <c r="AI79" i="1" s="1"/>
  <c r="AJ79" i="1" s="1"/>
  <c r="AG83" i="1"/>
  <c r="O83" i="1"/>
  <c r="Q83" i="1" s="1"/>
  <c r="AG87" i="1"/>
  <c r="O87" i="1"/>
  <c r="Q87" i="1" s="1"/>
  <c r="AG91" i="1"/>
  <c r="O91" i="1"/>
  <c r="Q91" i="1" s="1"/>
  <c r="AG95" i="1"/>
  <c r="O95" i="1"/>
  <c r="Q95" i="1" s="1"/>
  <c r="AG99" i="1"/>
  <c r="O99" i="1"/>
  <c r="Q99" i="1" s="1"/>
  <c r="O8" i="1"/>
  <c r="Q8" i="1" s="1"/>
  <c r="S8" i="1" s="1"/>
  <c r="O12" i="1"/>
  <c r="Q12" i="1" s="1"/>
  <c r="O16" i="1"/>
  <c r="Q16" i="1" s="1"/>
  <c r="S16" i="1" s="1"/>
  <c r="O20" i="1"/>
  <c r="Q20" i="1" s="1"/>
  <c r="S20" i="1" s="1"/>
  <c r="O24" i="1"/>
  <c r="Q24" i="1" s="1"/>
  <c r="O28" i="1"/>
  <c r="Q28" i="1" s="1"/>
  <c r="O32" i="1"/>
  <c r="Q32" i="1" s="1"/>
  <c r="S32" i="1" s="1"/>
  <c r="O36" i="1"/>
  <c r="Q36" i="1" s="1"/>
  <c r="S36" i="1" s="1"/>
  <c r="O40" i="1"/>
  <c r="Q40" i="1" s="1"/>
  <c r="O44" i="1"/>
  <c r="Q44" i="1" s="1"/>
  <c r="S44" i="1" s="1"/>
  <c r="O48" i="1"/>
  <c r="Q48" i="1" s="1"/>
  <c r="O52" i="1"/>
  <c r="Q52" i="1" s="1"/>
  <c r="O56" i="1"/>
  <c r="Q56" i="1" s="1"/>
  <c r="O60" i="1"/>
  <c r="Q60" i="1" s="1"/>
  <c r="O64" i="1"/>
  <c r="Q64" i="1" s="1"/>
  <c r="S64" i="1" s="1"/>
  <c r="O68" i="1"/>
  <c r="Q68" i="1" s="1"/>
  <c r="O72" i="1"/>
  <c r="Q72" i="1" s="1"/>
  <c r="O76" i="1"/>
  <c r="Q76" i="1" s="1"/>
  <c r="S76" i="1" s="1"/>
  <c r="O80" i="1"/>
  <c r="Q80" i="1" s="1"/>
  <c r="S80" i="1" s="1"/>
  <c r="O84" i="1"/>
  <c r="Q84" i="1" s="1"/>
  <c r="O88" i="1"/>
  <c r="Q88" i="1" s="1"/>
  <c r="O92" i="1"/>
  <c r="Q92" i="1" s="1"/>
  <c r="O96" i="1"/>
  <c r="Q96" i="1" s="1"/>
  <c r="S96" i="1" s="1"/>
  <c r="O6" i="1"/>
  <c r="Q6" i="1" s="1"/>
  <c r="O9" i="1"/>
  <c r="Q9" i="1" s="1"/>
  <c r="AG13" i="1"/>
  <c r="O13" i="1"/>
  <c r="Q13" i="1" s="1"/>
  <c r="AG17" i="1"/>
  <c r="O17" i="1"/>
  <c r="Q17" i="1" s="1"/>
  <c r="AG21" i="1"/>
  <c r="O21" i="1"/>
  <c r="Q21" i="1" s="1"/>
  <c r="AG25" i="1"/>
  <c r="O25" i="1"/>
  <c r="Q25" i="1" s="1"/>
  <c r="AG29" i="1"/>
  <c r="O29" i="1"/>
  <c r="Q29" i="1" s="1"/>
  <c r="AG33" i="1"/>
  <c r="O33" i="1"/>
  <c r="Q33" i="1" s="1"/>
  <c r="AG37" i="1"/>
  <c r="O37" i="1"/>
  <c r="Q37" i="1" s="1"/>
  <c r="AG41" i="1"/>
  <c r="O41" i="1"/>
  <c r="Q41" i="1" s="1"/>
  <c r="AG45" i="1"/>
  <c r="O45" i="1"/>
  <c r="Q45" i="1" s="1"/>
  <c r="S45" i="1" s="1"/>
  <c r="AG49" i="1"/>
  <c r="O49" i="1"/>
  <c r="Q49" i="1" s="1"/>
  <c r="S49" i="1" s="1"/>
  <c r="AG53" i="1"/>
  <c r="O53" i="1"/>
  <c r="Q53" i="1" s="1"/>
  <c r="AG57" i="1"/>
  <c r="O57" i="1"/>
  <c r="Q57" i="1" s="1"/>
  <c r="AG61" i="1"/>
  <c r="O61" i="1"/>
  <c r="Q61" i="1" s="1"/>
  <c r="AG65" i="1"/>
  <c r="O65" i="1"/>
  <c r="Q65" i="1" s="1"/>
  <c r="AG69" i="1"/>
  <c r="O69" i="1"/>
  <c r="Q69" i="1" s="1"/>
  <c r="AG73" i="1"/>
  <c r="O73" i="1"/>
  <c r="Q73" i="1" s="1"/>
  <c r="AG77" i="1"/>
  <c r="O77" i="1"/>
  <c r="Q77" i="1" s="1"/>
  <c r="AG81" i="1"/>
  <c r="O81" i="1"/>
  <c r="Q81" i="1" s="1"/>
  <c r="AG85" i="1"/>
  <c r="O85" i="1"/>
  <c r="Q85" i="1" s="1"/>
  <c r="AG89" i="1"/>
  <c r="O89" i="1"/>
  <c r="Q89" i="1" s="1"/>
  <c r="AG93" i="1"/>
  <c r="O93" i="1"/>
  <c r="Q93" i="1" s="1"/>
  <c r="AI93" i="1" s="1"/>
  <c r="AJ93" i="1" s="1"/>
  <c r="AG97" i="1"/>
  <c r="O97" i="1"/>
  <c r="Q97" i="1" s="1"/>
  <c r="O10" i="1"/>
  <c r="Q10" i="1" s="1"/>
  <c r="AG12" i="1"/>
  <c r="O14" i="1"/>
  <c r="Q14" i="1" s="1"/>
  <c r="S14" i="1" s="1"/>
  <c r="AG16" i="1"/>
  <c r="O18" i="1"/>
  <c r="Q18" i="1" s="1"/>
  <c r="AG20" i="1"/>
  <c r="O22" i="1"/>
  <c r="Q22" i="1" s="1"/>
  <c r="AG24" i="1"/>
  <c r="O26" i="1"/>
  <c r="Q26" i="1" s="1"/>
  <c r="AG28" i="1"/>
  <c r="O30" i="1"/>
  <c r="Q30" i="1" s="1"/>
  <c r="S30" i="1" s="1"/>
  <c r="AG32" i="1"/>
  <c r="O34" i="1"/>
  <c r="Q34" i="1" s="1"/>
  <c r="AG36" i="1"/>
  <c r="O38" i="1"/>
  <c r="Q38" i="1" s="1"/>
  <c r="AG40" i="1"/>
  <c r="O42" i="1"/>
  <c r="Q42" i="1" s="1"/>
  <c r="AG44" i="1"/>
  <c r="O46" i="1"/>
  <c r="Q46" i="1" s="1"/>
  <c r="S46" i="1" s="1"/>
  <c r="AG48" i="1"/>
  <c r="O50" i="1"/>
  <c r="Q50" i="1" s="1"/>
  <c r="AG52" i="1"/>
  <c r="O54" i="1"/>
  <c r="Q54" i="1" s="1"/>
  <c r="AG56" i="1"/>
  <c r="O58" i="1"/>
  <c r="Q58" i="1" s="1"/>
  <c r="AG60" i="1"/>
  <c r="O62" i="1"/>
  <c r="Q62" i="1" s="1"/>
  <c r="S62" i="1" s="1"/>
  <c r="AG64" i="1"/>
  <c r="O66" i="1"/>
  <c r="Q66" i="1" s="1"/>
  <c r="AG68" i="1"/>
  <c r="O70" i="1"/>
  <c r="Q70" i="1" s="1"/>
  <c r="AG72" i="1"/>
  <c r="O74" i="1"/>
  <c r="Q74" i="1" s="1"/>
  <c r="AG76" i="1"/>
  <c r="O78" i="1"/>
  <c r="Q78" i="1" s="1"/>
  <c r="S78" i="1" s="1"/>
  <c r="AG80" i="1"/>
  <c r="O82" i="1"/>
  <c r="Q82" i="1" s="1"/>
  <c r="AG84" i="1"/>
  <c r="O86" i="1"/>
  <c r="Q86" i="1" s="1"/>
  <c r="AG88" i="1"/>
  <c r="O90" i="1"/>
  <c r="Q90" i="1" s="1"/>
  <c r="AG92" i="1"/>
  <c r="O94" i="1"/>
  <c r="Q94" i="1" s="1"/>
  <c r="S94" i="1" s="1"/>
  <c r="AG96" i="1"/>
  <c r="O98" i="1"/>
  <c r="Q98" i="1" s="1"/>
  <c r="AG4" i="1"/>
  <c r="AK6" i="4"/>
  <c r="AH6" i="4"/>
  <c r="S4" i="4"/>
  <c r="AG4" i="4" s="1"/>
  <c r="AK4" i="4" s="1"/>
  <c r="S28" i="1"/>
  <c r="AI28" i="1"/>
  <c r="AJ28" i="1" s="1"/>
  <c r="S92" i="1"/>
  <c r="AI92" i="1"/>
  <c r="AJ92" i="1" s="1"/>
  <c r="S48" i="1"/>
  <c r="AI48" i="1"/>
  <c r="AJ48" i="1" s="1"/>
  <c r="S60" i="1"/>
  <c r="AI60" i="1"/>
  <c r="AJ60" i="1" s="1"/>
  <c r="AI49" i="1"/>
  <c r="AJ49" i="1" s="1"/>
  <c r="AI45" i="1"/>
  <c r="AJ45" i="1" s="1"/>
  <c r="AI53" i="1"/>
  <c r="AJ53" i="1" s="1"/>
  <c r="S53" i="1"/>
  <c r="S18" i="1"/>
  <c r="AI18" i="1"/>
  <c r="AJ18" i="1" s="1"/>
  <c r="AK18" i="1" s="1"/>
  <c r="S26" i="1"/>
  <c r="AI26" i="1"/>
  <c r="AJ26" i="1" s="1"/>
  <c r="S42" i="1"/>
  <c r="AI42" i="1"/>
  <c r="AJ42" i="1" s="1"/>
  <c r="S58" i="1"/>
  <c r="AI58" i="1"/>
  <c r="AJ58" i="1" s="1"/>
  <c r="S66" i="1"/>
  <c r="AI66" i="1"/>
  <c r="AJ66" i="1" s="1"/>
  <c r="S82" i="1"/>
  <c r="AI82" i="1"/>
  <c r="AJ82" i="1" s="1"/>
  <c r="S90" i="1"/>
  <c r="AI90" i="1"/>
  <c r="AJ90" i="1" s="1"/>
  <c r="S98" i="1"/>
  <c r="AI98" i="1"/>
  <c r="AJ98" i="1" s="1"/>
  <c r="S11" i="1"/>
  <c r="AI11" i="1"/>
  <c r="AJ11" i="1" s="1"/>
  <c r="AI15" i="1"/>
  <c r="AJ15" i="1" s="1"/>
  <c r="S15" i="1"/>
  <c r="AI23" i="1"/>
  <c r="AJ23" i="1" s="1"/>
  <c r="S23" i="1"/>
  <c r="S27" i="1"/>
  <c r="AI27" i="1"/>
  <c r="AJ27" i="1" s="1"/>
  <c r="S31" i="1"/>
  <c r="AI31" i="1"/>
  <c r="AJ31" i="1" s="1"/>
  <c r="S35" i="1"/>
  <c r="AI35" i="1"/>
  <c r="AJ35" i="1" s="1"/>
  <c r="AI39" i="1"/>
  <c r="AJ39" i="1" s="1"/>
  <c r="S39" i="1"/>
  <c r="S51" i="1"/>
  <c r="AI51" i="1"/>
  <c r="AJ51" i="1" s="1"/>
  <c r="AI55" i="1"/>
  <c r="AJ55" i="1" s="1"/>
  <c r="S55" i="1"/>
  <c r="S59" i="1"/>
  <c r="AI59" i="1"/>
  <c r="AJ59" i="1" s="1"/>
  <c r="S63" i="1"/>
  <c r="AI63" i="1"/>
  <c r="AJ63" i="1" s="1"/>
  <c r="S67" i="1"/>
  <c r="AI67" i="1"/>
  <c r="AJ67" i="1" s="1"/>
  <c r="AI71" i="1"/>
  <c r="AJ71" i="1" s="1"/>
  <c r="S71" i="1"/>
  <c r="S83" i="1"/>
  <c r="AI83" i="1"/>
  <c r="AJ83" i="1" s="1"/>
  <c r="AI87" i="1"/>
  <c r="AJ87" i="1" s="1"/>
  <c r="S87" i="1"/>
  <c r="S91" i="1"/>
  <c r="AI91" i="1"/>
  <c r="AJ91" i="1" s="1"/>
  <c r="S95" i="1"/>
  <c r="AI95" i="1"/>
  <c r="AJ95" i="1" s="1"/>
  <c r="S99" i="1"/>
  <c r="AI99" i="1"/>
  <c r="AJ99" i="1" s="1"/>
  <c r="AI21" i="1"/>
  <c r="AJ21" i="1" s="1"/>
  <c r="S21" i="1"/>
  <c r="AI85" i="1"/>
  <c r="AJ85" i="1" s="1"/>
  <c r="S85" i="1"/>
  <c r="S10" i="1"/>
  <c r="AI10" i="1"/>
  <c r="AJ10" i="1" s="1"/>
  <c r="S34" i="1"/>
  <c r="AI34" i="1"/>
  <c r="AJ34" i="1" s="1"/>
  <c r="S50" i="1"/>
  <c r="AI50" i="1"/>
  <c r="AJ50" i="1" s="1"/>
  <c r="S74" i="1"/>
  <c r="AI74" i="1"/>
  <c r="AJ74" i="1" s="1"/>
  <c r="S22" i="1"/>
  <c r="AI22" i="1"/>
  <c r="AJ22" i="1" s="1"/>
  <c r="S38" i="1"/>
  <c r="AI38" i="1"/>
  <c r="AJ38" i="1" s="1"/>
  <c r="S54" i="1"/>
  <c r="AI54" i="1"/>
  <c r="AJ54" i="1" s="1"/>
  <c r="S70" i="1"/>
  <c r="AI70" i="1"/>
  <c r="AJ70" i="1" s="1"/>
  <c r="S86" i="1"/>
  <c r="AI86" i="1"/>
  <c r="AJ86" i="1" s="1"/>
  <c r="S12" i="1"/>
  <c r="AI12" i="1"/>
  <c r="AJ12" i="1" s="1"/>
  <c r="AK12" i="1" s="1"/>
  <c r="S68" i="1"/>
  <c r="AI68" i="1"/>
  <c r="AJ68" i="1" s="1"/>
  <c r="AI14" i="1"/>
  <c r="AJ14" i="1" s="1"/>
  <c r="AK14" i="1" s="1"/>
  <c r="AI46" i="1"/>
  <c r="AJ46" i="1" s="1"/>
  <c r="AI47" i="1"/>
  <c r="AJ47" i="1" s="1"/>
  <c r="S29" i="1"/>
  <c r="S40" i="1"/>
  <c r="AI40" i="1"/>
  <c r="AJ40" i="1" s="1"/>
  <c r="S61" i="1"/>
  <c r="S72" i="1"/>
  <c r="AI72" i="1"/>
  <c r="AJ72" i="1" s="1"/>
  <c r="S79" i="1"/>
  <c r="S93" i="1"/>
  <c r="AI30" i="1"/>
  <c r="AJ30" i="1" s="1"/>
  <c r="AI32" i="1"/>
  <c r="AJ32" i="1" s="1"/>
  <c r="AI62" i="1"/>
  <c r="AJ62" i="1" s="1"/>
  <c r="AI64" i="1"/>
  <c r="AJ64" i="1" s="1"/>
  <c r="AI94" i="1"/>
  <c r="AJ94" i="1" s="1"/>
  <c r="AI96" i="1"/>
  <c r="AJ96" i="1" s="1"/>
  <c r="S13" i="1"/>
  <c r="S37" i="1"/>
  <c r="S52" i="1"/>
  <c r="AI52" i="1"/>
  <c r="AJ52" i="1" s="1"/>
  <c r="S69" i="1"/>
  <c r="S84" i="1"/>
  <c r="AI84" i="1"/>
  <c r="AJ84" i="1" s="1"/>
  <c r="AI16" i="1"/>
  <c r="AJ16" i="1" s="1"/>
  <c r="AK16" i="1" s="1"/>
  <c r="AI36" i="1"/>
  <c r="AJ36" i="1" s="1"/>
  <c r="AI75" i="1"/>
  <c r="AJ75" i="1" s="1"/>
  <c r="AI76" i="1"/>
  <c r="AJ76" i="1" s="1"/>
  <c r="S24" i="1"/>
  <c r="AI24" i="1"/>
  <c r="AJ24" i="1" s="1"/>
  <c r="S56" i="1"/>
  <c r="AI56" i="1"/>
  <c r="AJ56" i="1" s="1"/>
  <c r="S77" i="1"/>
  <c r="S81" i="1"/>
  <c r="S88" i="1"/>
  <c r="AI88" i="1"/>
  <c r="AJ88" i="1" s="1"/>
  <c r="AI20" i="1"/>
  <c r="AJ20" i="1" s="1"/>
  <c r="AI43" i="1"/>
  <c r="AJ43" i="1" s="1"/>
  <c r="AI44" i="1"/>
  <c r="AJ44" i="1" s="1"/>
  <c r="AI78" i="1"/>
  <c r="AJ78" i="1" s="1"/>
  <c r="AI80" i="1"/>
  <c r="AJ80" i="1" s="1"/>
  <c r="AK10" i="1"/>
  <c r="AK15" i="1"/>
  <c r="AK13" i="1"/>
  <c r="AK11" i="1"/>
  <c r="AK17" i="1"/>
  <c r="S7" i="1" l="1"/>
  <c r="AI8" i="1"/>
  <c r="AJ8" i="1" s="1"/>
  <c r="AK8" i="1" s="1"/>
  <c r="AG8" i="1"/>
  <c r="AG7" i="1"/>
  <c r="AK7" i="1" s="1"/>
  <c r="AI97" i="1"/>
  <c r="AJ97" i="1" s="1"/>
  <c r="S97" i="1"/>
  <c r="AI89" i="1"/>
  <c r="AJ89" i="1" s="1"/>
  <c r="S89" i="1"/>
  <c r="S73" i="1"/>
  <c r="AI73" i="1"/>
  <c r="AJ73" i="1" s="1"/>
  <c r="AI65" i="1"/>
  <c r="AJ65" i="1" s="1"/>
  <c r="S65" i="1"/>
  <c r="AI57" i="1"/>
  <c r="AJ57" i="1" s="1"/>
  <c r="S57" i="1"/>
  <c r="AI41" i="1"/>
  <c r="AJ41" i="1" s="1"/>
  <c r="S41" i="1"/>
  <c r="AI33" i="1"/>
  <c r="AJ33" i="1" s="1"/>
  <c r="S33" i="1"/>
  <c r="AI25" i="1"/>
  <c r="AJ25" i="1" s="1"/>
  <c r="S25" i="1"/>
  <c r="AI17" i="1"/>
  <c r="AJ17" i="1" s="1"/>
  <c r="S17" i="1"/>
  <c r="AI9" i="1"/>
  <c r="AJ9" i="1" s="1"/>
  <c r="S9" i="1"/>
  <c r="AG9" i="1" s="1"/>
  <c r="AI81" i="1"/>
  <c r="AJ81" i="1" s="1"/>
  <c r="AI77" i="1"/>
  <c r="AJ77" i="1" s="1"/>
  <c r="AI69" i="1"/>
  <c r="AJ69" i="1" s="1"/>
  <c r="AI61" i="1"/>
  <c r="AJ61" i="1" s="1"/>
  <c r="AI37" i="1"/>
  <c r="AJ37" i="1" s="1"/>
  <c r="AI29" i="1"/>
  <c r="AJ29" i="1" s="1"/>
  <c r="AI13" i="1"/>
  <c r="AJ13" i="1" s="1"/>
  <c r="AI19" i="1"/>
  <c r="AJ19" i="1" s="1"/>
  <c r="S19" i="1"/>
  <c r="AG5" i="1"/>
  <c r="S6" i="1"/>
  <c r="AG6" i="1" s="1"/>
  <c r="AI6" i="1"/>
  <c r="AJ6" i="1" s="1"/>
  <c r="AK9" i="1" l="1"/>
  <c r="AK6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O5" i="1" s="1"/>
  <c r="Q5" i="1" s="1"/>
  <c r="N4" i="1"/>
  <c r="O4" i="1" s="1"/>
  <c r="Q4" i="1" s="1"/>
  <c r="AI5" i="1" l="1"/>
  <c r="AJ5" i="1" s="1"/>
  <c r="AK5" i="1" s="1"/>
  <c r="S5" i="1"/>
  <c r="S4" i="1"/>
  <c r="AI4" i="1"/>
  <c r="AJ4" i="1" s="1"/>
  <c r="AK4" i="1" s="1"/>
  <c r="X3" i="5"/>
  <c r="X3" i="4"/>
  <c r="N3" i="2"/>
  <c r="Q3" i="4" l="1"/>
  <c r="S3" i="4" l="1"/>
  <c r="AG3" i="4" s="1"/>
  <c r="AI3" i="4"/>
  <c r="AJ3" i="4" s="1"/>
  <c r="Q3" i="2"/>
  <c r="S3" i="5"/>
  <c r="AG3" i="5" s="1"/>
  <c r="AK3" i="5" s="1"/>
  <c r="AA3" i="2" l="1"/>
  <c r="R3" i="2"/>
  <c r="Y3" i="2" s="1"/>
  <c r="Z3" i="2" s="1"/>
  <c r="AB3" i="2" l="1"/>
  <c r="AC3" i="2" s="1"/>
  <c r="AK3" i="4"/>
  <c r="X3" i="1" l="1"/>
  <c r="N3" i="1"/>
  <c r="O3" i="1" l="1"/>
  <c r="Q3" i="1" s="1"/>
  <c r="S3" i="1" l="1"/>
  <c r="AG3" i="1" s="1"/>
  <c r="AI3" i="1"/>
  <c r="AJ3" i="1" s="1"/>
  <c r="AK3" i="1" l="1"/>
</calcChain>
</file>

<file path=xl/sharedStrings.xml><?xml version="1.0" encoding="utf-8"?>
<sst xmlns="http://schemas.openxmlformats.org/spreadsheetml/2006/main" count="190" uniqueCount="57">
  <si>
    <t>Asset No.</t>
  </si>
  <si>
    <t>Date of Addition</t>
  </si>
  <si>
    <t>Gross Amt.</t>
  </si>
  <si>
    <t>Cenvat Credit</t>
  </si>
  <si>
    <t>VAT Credit</t>
  </si>
  <si>
    <t>Capitalisation Amt.</t>
  </si>
  <si>
    <t>Carrying Amt. as on 31/03/2014</t>
  </si>
  <si>
    <t>Sale/Disposal Value</t>
  </si>
  <si>
    <t>Profit/(Loss) On Sale</t>
  </si>
  <si>
    <t>Charge to Retained Earnings</t>
  </si>
  <si>
    <t>Tansition date</t>
  </si>
  <si>
    <t>Depreciation till 31.03.2014</t>
  </si>
  <si>
    <t>Period of use till 31.03.2014</t>
  </si>
  <si>
    <t xml:space="preserve">Value on which dep to be charged  </t>
  </si>
  <si>
    <t>Additions made in Current FY 2014-15</t>
  </si>
  <si>
    <t>Disposals in the Current FY 2014-15</t>
  </si>
  <si>
    <t>No of days asset used in FY 2014-15</t>
  </si>
  <si>
    <t>FY Start date</t>
  </si>
  <si>
    <t>Dep for the year</t>
  </si>
  <si>
    <t>Remaining Useful Life</t>
  </si>
  <si>
    <t>End of useful ife date</t>
  </si>
  <si>
    <t xml:space="preserve">Asset disposed </t>
  </si>
  <si>
    <t>Residual value to be retained of assets whose useful life expired</t>
  </si>
  <si>
    <t>Remaining Useful Life(DAYS)as on 31.03.2014 or date of addition in case of new add.</t>
  </si>
  <si>
    <t>New Asset</t>
  </si>
  <si>
    <t>FY End date</t>
  </si>
  <si>
    <t>Rate of dep(old)</t>
  </si>
  <si>
    <t>Working life has expired and carrying amt is more than zero as on 31.3.14</t>
  </si>
  <si>
    <t>Factory Bldg</t>
  </si>
  <si>
    <t>Computer</t>
  </si>
  <si>
    <t>Server &amp; Networks</t>
  </si>
  <si>
    <t>Others</t>
  </si>
  <si>
    <t>New rate</t>
  </si>
  <si>
    <t>Buildings</t>
  </si>
  <si>
    <t>Fence tube wells</t>
  </si>
  <si>
    <t>Old rate</t>
  </si>
  <si>
    <t>Plant &amp; Machinery</t>
  </si>
  <si>
    <t>Continous process P&amp;M(General)</t>
  </si>
  <si>
    <t>Other than cont process(General)</t>
  </si>
  <si>
    <t>Furniture</t>
  </si>
  <si>
    <t>Gen. Furniture &amp; Fittings</t>
  </si>
  <si>
    <t>Used in hotels etc.</t>
  </si>
  <si>
    <t>Motor Cycles</t>
  </si>
  <si>
    <t>Office equipments</t>
  </si>
  <si>
    <t>Electrical Installation</t>
  </si>
  <si>
    <t>Sub-class</t>
  </si>
  <si>
    <t>Non-RCC</t>
  </si>
  <si>
    <t>RCC</t>
  </si>
  <si>
    <t>Description</t>
  </si>
  <si>
    <t>Disposal Date</t>
  </si>
  <si>
    <t>Closing Carrying Amount as on 31.03.15</t>
  </si>
  <si>
    <t>Rate of dep(new)</t>
  </si>
  <si>
    <t>Prepared by - Amit Saurabh &amp; Co. , Chartered Accountants(Ahmedabad). 
Contact - 9461314878,9426501539
E-mail-chopracons@gmail.com,saurabhchokhra92@gmail.com.
Enter data only in Light Green Cells</t>
  </si>
  <si>
    <t>Prepared by - Amit Saurabh &amp; Co. , Chartered Accountants(Ahmedabad).
 Contact - 9461314878,9426501539
E-mail-chopracons@gmail.com,saurabhchokhra92@gmail.com.
Enter data in Light Green Cells only</t>
  </si>
  <si>
    <t>Motor Bus &amp; Lorries</t>
  </si>
  <si>
    <t xml:space="preserve">Motor Car </t>
  </si>
  <si>
    <t>Others(incl. temporary struc)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</si>
</sst>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11"/>
      <name val="Calibri"/>
      <family val="2"/>
      <scheme val="minor"/>
    </font>
    <font>
      <b/>
      <sz val="12"/>
      <color theme="7" tint="0.5999938962981048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9" fontId="5" fillId="0" borderId="0" xfId="0" applyNumberFormat="1" applyFont="1"/>
    <xf numFmtId="0" fontId="0" fillId="0" borderId="0" xfId="0" applyAlignment="1">
      <alignment vertical="top"/>
    </xf>
    <xf numFmtId="0" fontId="2" fillId="0" borderId="0" xfId="0" applyFont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top" wrapText="1"/>
      <protection hidden="1"/>
    </xf>
    <xf numFmtId="9" fontId="6" fillId="2" borderId="1" xfId="0" applyNumberFormat="1" applyFont="1" applyFill="1" applyBorder="1" applyAlignment="1" applyProtection="1">
      <alignment horizontal="center" vertical="top" wrapText="1"/>
      <protection hidden="1"/>
    </xf>
    <xf numFmtId="9" fontId="3" fillId="2" borderId="1" xfId="0" applyNumberFormat="1" applyFont="1" applyFill="1" applyBorder="1" applyAlignment="1" applyProtection="1">
      <alignment horizontal="center" vertical="top" wrapText="1"/>
      <protection hidden="1"/>
    </xf>
    <xf numFmtId="0" fontId="2" fillId="2" borderId="1" xfId="0" applyFont="1" applyFill="1" applyBorder="1" applyAlignment="1" applyProtection="1">
      <alignment horizontal="center" vertical="top" wrapText="1"/>
      <protection hidden="1"/>
    </xf>
    <xf numFmtId="164" fontId="2" fillId="2" borderId="1" xfId="1" applyNumberFormat="1" applyFont="1" applyFill="1" applyBorder="1" applyAlignment="1" applyProtection="1">
      <alignment horizontal="center" vertical="top" wrapText="1"/>
      <protection hidden="1"/>
    </xf>
    <xf numFmtId="9" fontId="5" fillId="0" borderId="1" xfId="0" applyNumberFormat="1" applyFont="1" applyBorder="1"/>
    <xf numFmtId="9" fontId="4" fillId="2" borderId="1" xfId="0" applyNumberFormat="1" applyFont="1" applyFill="1" applyBorder="1" applyAlignment="1" applyProtection="1">
      <alignment horizontal="center" vertical="top" wrapText="1"/>
      <protection hidden="1"/>
    </xf>
    <xf numFmtId="9" fontId="4" fillId="2" borderId="1" xfId="1" applyNumberFormat="1" applyFont="1" applyFill="1" applyBorder="1" applyAlignment="1" applyProtection="1">
      <alignment horizontal="center" vertical="top" wrapText="1"/>
      <protection hidden="1"/>
    </xf>
    <xf numFmtId="43" fontId="0" fillId="0" borderId="0" xfId="1" applyFont="1"/>
    <xf numFmtId="43" fontId="3" fillId="2" borderId="1" xfId="1" applyFont="1" applyFill="1" applyBorder="1" applyAlignment="1" applyProtection="1">
      <alignment horizontal="center" vertical="top" wrapText="1"/>
      <protection hidden="1"/>
    </xf>
    <xf numFmtId="0" fontId="0" fillId="0" borderId="0" xfId="0" applyProtection="1">
      <protection hidden="1"/>
    </xf>
    <xf numFmtId="9" fontId="5" fillId="0" borderId="1" xfId="0" applyNumberFormat="1" applyFont="1" applyBorder="1" applyProtection="1">
      <protection hidden="1"/>
    </xf>
    <xf numFmtId="0" fontId="2" fillId="0" borderId="0" xfId="0" applyFont="1" applyProtection="1">
      <protection hidden="1"/>
    </xf>
    <xf numFmtId="10" fontId="0" fillId="0" borderId="0" xfId="0" applyNumberFormat="1" applyProtection="1">
      <protection hidden="1"/>
    </xf>
    <xf numFmtId="9" fontId="0" fillId="0" borderId="0" xfId="0" applyNumberFormat="1" applyProtection="1">
      <protection hidden="1"/>
    </xf>
    <xf numFmtId="164" fontId="0" fillId="0" borderId="0" xfId="1" applyNumberFormat="1" applyFont="1"/>
    <xf numFmtId="9" fontId="5" fillId="0" borderId="1" xfId="0" applyNumberFormat="1" applyFont="1" applyFill="1" applyBorder="1" applyProtection="1">
      <protection hidden="1"/>
    </xf>
    <xf numFmtId="0" fontId="0" fillId="0" borderId="0" xfId="0" applyFill="1"/>
    <xf numFmtId="9" fontId="5" fillId="0" borderId="0" xfId="0" applyNumberFormat="1" applyFont="1" applyFill="1" applyProtection="1">
      <protection hidden="1"/>
    </xf>
    <xf numFmtId="0" fontId="0" fillId="0" borderId="0" xfId="0" applyFill="1" applyAlignment="1">
      <alignment vertical="top" wrapText="1"/>
    </xf>
    <xf numFmtId="164" fontId="0" fillId="0" borderId="0" xfId="1" applyNumberFormat="1" applyFont="1" applyFill="1"/>
    <xf numFmtId="10" fontId="0" fillId="4" borderId="1" xfId="0" applyNumberFormat="1" applyFill="1" applyBorder="1" applyProtection="1">
      <protection hidden="1"/>
    </xf>
    <xf numFmtId="0" fontId="0" fillId="5" borderId="1" xfId="0" applyFill="1" applyBorder="1" applyProtection="1">
      <protection locked="0"/>
    </xf>
    <xf numFmtId="15" fontId="0" fillId="5" borderId="1" xfId="0" applyNumberFormat="1" applyFill="1" applyBorder="1" applyProtection="1">
      <protection locked="0"/>
    </xf>
    <xf numFmtId="164" fontId="0" fillId="5" borderId="1" xfId="1" applyNumberFormat="1" applyFont="1" applyFill="1" applyBorder="1" applyProtection="1">
      <protection locked="0"/>
    </xf>
    <xf numFmtId="43" fontId="0" fillId="5" borderId="1" xfId="0" applyNumberFormat="1" applyFill="1" applyBorder="1" applyAlignment="1" applyProtection="1">
      <alignment horizontal="left"/>
      <protection locked="0"/>
    </xf>
    <xf numFmtId="9" fontId="0" fillId="5" borderId="1" xfId="0" applyNumberFormat="1" applyFont="1" applyFill="1" applyBorder="1" applyProtection="1">
      <protection locked="0"/>
    </xf>
    <xf numFmtId="15" fontId="0" fillId="4" borderId="1" xfId="0" applyNumberFormat="1" applyFill="1" applyBorder="1" applyProtection="1">
      <protection hidden="1"/>
    </xf>
    <xf numFmtId="2" fontId="0" fillId="4" borderId="1" xfId="0" applyNumberFormat="1" applyFill="1" applyBorder="1" applyProtection="1">
      <protection hidden="1"/>
    </xf>
    <xf numFmtId="164" fontId="0" fillId="4" borderId="1" xfId="1" applyNumberFormat="1" applyFont="1" applyFill="1" applyBorder="1" applyProtection="1">
      <protection hidden="1"/>
    </xf>
    <xf numFmtId="43" fontId="0" fillId="4" borderId="1" xfId="0" applyNumberFormat="1" applyFill="1" applyBorder="1" applyProtection="1">
      <protection hidden="1"/>
    </xf>
    <xf numFmtId="43" fontId="0" fillId="4" borderId="1" xfId="1" applyFont="1" applyFill="1" applyBorder="1" applyProtection="1">
      <protection hidden="1"/>
    </xf>
    <xf numFmtId="0" fontId="0" fillId="4" borderId="1" xfId="0" applyFill="1" applyBorder="1" applyProtection="1">
      <protection hidden="1"/>
    </xf>
    <xf numFmtId="15" fontId="0" fillId="4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43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vertical="top" wrapText="1"/>
      <protection locked="0"/>
    </xf>
    <xf numFmtId="10" fontId="0" fillId="5" borderId="1" xfId="0" applyNumberFormat="1" applyFill="1" applyBorder="1" applyProtection="1">
      <protection locked="0"/>
    </xf>
    <xf numFmtId="9" fontId="0" fillId="5" borderId="1" xfId="0" applyNumberFormat="1" applyFill="1" applyBorder="1" applyProtection="1">
      <protection locked="0"/>
    </xf>
    <xf numFmtId="14" fontId="0" fillId="0" borderId="0" xfId="0" applyNumberFormat="1"/>
    <xf numFmtId="2" fontId="0" fillId="0" borderId="0" xfId="0" applyNumberFormat="1"/>
    <xf numFmtId="15" fontId="0" fillId="0" borderId="0" xfId="1" applyNumberFormat="1" applyFont="1"/>
    <xf numFmtId="9" fontId="4" fillId="0" borderId="2" xfId="0" applyNumberFormat="1" applyFont="1" applyBorder="1" applyAlignment="1">
      <alignment horizontal="center"/>
    </xf>
    <xf numFmtId="0" fontId="7" fillId="3" borderId="2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xed-Asset-Register_CA2013-V3.0-TAXGURU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dvanced%20Depreciation%20Calculation%20Sheet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Useful_Life"/>
      <sheetName val="Settings"/>
      <sheetName val="Abo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5">
          <cell r="C35" t="str">
            <v>Laptop</v>
          </cell>
        </row>
        <row r="36">
          <cell r="C36" t="str">
            <v>Desktop</v>
          </cell>
        </row>
        <row r="37">
          <cell r="C37" t="str">
            <v>End-User Device</v>
          </cell>
        </row>
        <row r="38">
          <cell r="C38" t="str">
            <v>Server and Network</v>
          </cell>
        </row>
      </sheetData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 Acquired before 1.4.2014"/>
      <sheetName val="Instructions"/>
      <sheetName val="schedule II"/>
    </sheetNames>
    <sheetDataSet>
      <sheetData sheetId="0" refreshError="1"/>
      <sheetData sheetId="1" refreshError="1"/>
      <sheetData sheetId="2">
        <row r="5">
          <cell r="E5" t="str">
            <v>Buildings</v>
          </cell>
        </row>
        <row r="6">
          <cell r="E6" t="str">
            <v>Bridges, Culvertes and Bunkers</v>
          </cell>
        </row>
        <row r="7">
          <cell r="E7" t="str">
            <v>Roads</v>
          </cell>
        </row>
        <row r="8">
          <cell r="E8" t="str">
            <v>General rate applicable to Plant and Machinery not covered under Special Plant and Machinery</v>
          </cell>
        </row>
        <row r="9">
          <cell r="E9" t="str">
            <v>Special Plant and Machinery</v>
          </cell>
        </row>
        <row r="10">
          <cell r="E10" t="str">
            <v xml:space="preserve"> Furniture and fittings</v>
          </cell>
        </row>
        <row r="11">
          <cell r="E11" t="str">
            <v>Motor Vehicles</v>
          </cell>
        </row>
        <row r="12">
          <cell r="E12" t="str">
            <v>Ships</v>
          </cell>
        </row>
        <row r="13">
          <cell r="E13" t="str">
            <v>Aircrafts or  Helicopters</v>
          </cell>
        </row>
        <row r="14">
          <cell r="E14" t="str">
            <v>Railway,  siding, locomotives, rolling, stocks,  tramways and railway used by concerns, excluding railway</v>
          </cell>
        </row>
        <row r="15">
          <cell r="E15" t="str">
            <v>Ropeway structures</v>
          </cell>
        </row>
        <row r="16">
          <cell r="E16" t="str">
            <v>Office equipments</v>
          </cell>
        </row>
        <row r="17">
          <cell r="E17" t="str">
            <v>Computers and data processing units</v>
          </cell>
        </row>
        <row r="18">
          <cell r="E18" t="str">
            <v>Laboratory equipment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K114"/>
  <sheetViews>
    <sheetView topLeftCell="C1" workbookViewId="0">
      <pane ySplit="2" topLeftCell="A3" activePane="bottomLeft" state="frozen"/>
      <selection activeCell="B1" sqref="B1"/>
      <selection pane="bottomLeft" sqref="A1:Q1"/>
    </sheetView>
  </sheetViews>
  <sheetFormatPr defaultRowHeight="15" x14ac:dyDescent="0.25"/>
  <cols>
    <col min="2" max="2" width="17.85546875" bestFit="1" customWidth="1"/>
    <col min="3" max="3" width="25.140625" customWidth="1"/>
    <col min="6" max="6" width="10.140625" bestFit="1" customWidth="1"/>
    <col min="7" max="7" width="10.7109375" customWidth="1"/>
    <col min="8" max="8" width="9.85546875" customWidth="1"/>
    <col min="9" max="9" width="12.7109375" customWidth="1"/>
    <col min="10" max="10" width="9.85546875" customWidth="1"/>
    <col min="11" max="11" width="10.5703125" style="20" bestFit="1" customWidth="1"/>
    <col min="12" max="12" width="9.28515625" style="20" bestFit="1" customWidth="1"/>
    <col min="13" max="13" width="9.7109375" style="20" bestFit="1" customWidth="1"/>
    <col min="14" max="14" width="11.85546875" style="20" bestFit="1" customWidth="1"/>
    <col min="15" max="15" width="12.5703125" style="20" bestFit="1" customWidth="1"/>
    <col min="16" max="16" width="10.5703125" customWidth="1"/>
    <col min="17" max="17" width="11.5703125" style="20" bestFit="1" customWidth="1"/>
    <col min="18" max="18" width="11.5703125" style="20" hidden="1" customWidth="1"/>
    <col min="19" max="19" width="12.42578125" style="20" bestFit="1" customWidth="1"/>
    <col min="20" max="26" width="10.5703125" style="2" hidden="1" customWidth="1"/>
    <col min="27" max="27" width="10.5703125" style="2" customWidth="1"/>
    <col min="28" max="28" width="10" customWidth="1"/>
    <col min="29" max="30" width="10" hidden="1" customWidth="1"/>
    <col min="31" max="31" width="10" style="20" customWidth="1"/>
    <col min="32" max="32" width="10.5703125" style="20" customWidth="1"/>
    <col min="33" max="33" width="14" style="20" bestFit="1" customWidth="1"/>
    <col min="34" max="34" width="11.28515625" style="20" bestFit="1" customWidth="1"/>
    <col min="35" max="35" width="10.5703125" style="20" bestFit="1" customWidth="1"/>
    <col min="36" max="36" width="11.85546875" style="20" customWidth="1"/>
    <col min="37" max="37" width="13.85546875" style="20" customWidth="1"/>
  </cols>
  <sheetData>
    <row r="1" spans="1:37" ht="64.5" customHeight="1" x14ac:dyDescent="0.25">
      <c r="A1" s="48" t="s">
        <v>53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"/>
      <c r="S1"/>
      <c r="T1" s="47" t="s">
        <v>14</v>
      </c>
      <c r="U1" s="47"/>
      <c r="V1" s="47"/>
      <c r="W1" s="47"/>
      <c r="X1" s="47"/>
      <c r="AB1" s="1" t="s">
        <v>15</v>
      </c>
      <c r="AC1" s="1"/>
      <c r="AD1" s="1"/>
      <c r="AE1" s="1"/>
      <c r="AF1"/>
      <c r="AG1"/>
      <c r="AH1"/>
      <c r="AI1" s="13"/>
      <c r="AJ1"/>
      <c r="AK1"/>
    </row>
    <row r="2" spans="1:37" s="3" customFormat="1" ht="117.75" customHeight="1" x14ac:dyDescent="0.25">
      <c r="A2" s="8" t="s">
        <v>0</v>
      </c>
      <c r="B2" s="8" t="s">
        <v>45</v>
      </c>
      <c r="C2" s="8" t="s">
        <v>48</v>
      </c>
      <c r="D2" s="8" t="s">
        <v>26</v>
      </c>
      <c r="E2" s="8" t="s">
        <v>51</v>
      </c>
      <c r="F2" s="8" t="s">
        <v>1</v>
      </c>
      <c r="G2" s="8" t="s">
        <v>10</v>
      </c>
      <c r="H2" s="8" t="s">
        <v>12</v>
      </c>
      <c r="I2" s="5" t="s">
        <v>23</v>
      </c>
      <c r="J2" s="5" t="s">
        <v>20</v>
      </c>
      <c r="K2" s="9" t="s">
        <v>2</v>
      </c>
      <c r="L2" s="8" t="s">
        <v>3</v>
      </c>
      <c r="M2" s="8" t="s">
        <v>4</v>
      </c>
      <c r="N2" s="8" t="s">
        <v>5</v>
      </c>
      <c r="O2" s="8" t="s">
        <v>11</v>
      </c>
      <c r="P2" s="8" t="s">
        <v>24</v>
      </c>
      <c r="Q2" s="5" t="s">
        <v>6</v>
      </c>
      <c r="R2" s="5" t="s">
        <v>27</v>
      </c>
      <c r="S2" s="5" t="s">
        <v>13</v>
      </c>
      <c r="T2" s="11" t="s">
        <v>1</v>
      </c>
      <c r="U2" s="12" t="s">
        <v>2</v>
      </c>
      <c r="V2" s="11" t="s">
        <v>3</v>
      </c>
      <c r="W2" s="11" t="s">
        <v>4</v>
      </c>
      <c r="X2" s="11" t="s">
        <v>5</v>
      </c>
      <c r="Y2" s="6" t="s">
        <v>19</v>
      </c>
      <c r="Z2" s="6" t="s">
        <v>20</v>
      </c>
      <c r="AA2" s="7" t="s">
        <v>21</v>
      </c>
      <c r="AB2" s="8" t="s">
        <v>49</v>
      </c>
      <c r="AC2" s="8" t="s">
        <v>17</v>
      </c>
      <c r="AD2" s="8" t="s">
        <v>25</v>
      </c>
      <c r="AE2" s="5" t="s">
        <v>16</v>
      </c>
      <c r="AF2" s="8" t="s">
        <v>7</v>
      </c>
      <c r="AG2" s="8" t="s">
        <v>18</v>
      </c>
      <c r="AH2" s="8" t="s">
        <v>8</v>
      </c>
      <c r="AI2" s="14" t="s">
        <v>22</v>
      </c>
      <c r="AJ2" s="9" t="s">
        <v>9</v>
      </c>
      <c r="AK2" s="9" t="s">
        <v>50</v>
      </c>
    </row>
    <row r="3" spans="1:37" s="22" customFormat="1" x14ac:dyDescent="0.25">
      <c r="A3" s="27">
        <v>1</v>
      </c>
      <c r="B3" s="27"/>
      <c r="C3" s="27"/>
      <c r="D3" s="26" t="str">
        <f>IF(ISBLANK(B3),"",VLOOKUP(B3,'Source file'!A$3:C$4,3,0))</f>
        <v/>
      </c>
      <c r="E3" s="26" t="str">
        <f>IF(ISBLANK(B3),"",VLOOKUP(B3,'Source file'!A$3:B$4,2,0))</f>
        <v/>
      </c>
      <c r="F3" s="28"/>
      <c r="G3" s="32">
        <v>41729</v>
      </c>
      <c r="H3" s="33" t="str">
        <f>IF(ISBLANK(B3),"",IF(F3&lt;=G3,G3-F3,0))</f>
        <v/>
      </c>
      <c r="I3" s="33" t="str">
        <f>IF(ISBLANK(B3),"",IF(F3&lt;=G3,J3-G3,J3-F3))</f>
        <v/>
      </c>
      <c r="J3" s="32" t="str">
        <f>IF(ISBLANK(B3),"",IF(B3="Server &amp; Networks",DATE(YEAR(F3)+6,MONTH(F3),DAY(F3)),DATE(YEAR(F3)+3,MONTH(F3),DAY(F3))))</f>
        <v/>
      </c>
      <c r="K3" s="29"/>
      <c r="L3" s="29">
        <v>0</v>
      </c>
      <c r="M3" s="29">
        <v>0</v>
      </c>
      <c r="N3" s="34">
        <f t="shared" ref="N3" si="0">K3-L3-M3</f>
        <v>0</v>
      </c>
      <c r="O3" s="34" t="str">
        <f>IF(ISBLANK(B3),"",IF(J3&lt;G3,MIN(K3*D3*(H3/365),N3),MAX(K3*D3*(H3/365),0)))</f>
        <v/>
      </c>
      <c r="P3" s="30"/>
      <c r="Q3" s="34" t="str">
        <f>IF(ISBLANK(B3),"",IF(F3&lt;=G3,K3-O3,0))</f>
        <v/>
      </c>
      <c r="R3" s="34"/>
      <c r="S3" s="34" t="str">
        <f>IF(ISBLANK(B3),"",IF(F3&lt;G3,Q3,K3))</f>
        <v/>
      </c>
      <c r="T3" s="21"/>
      <c r="U3" s="21">
        <v>0</v>
      </c>
      <c r="V3" s="21">
        <v>0</v>
      </c>
      <c r="W3" s="21">
        <v>0</v>
      </c>
      <c r="X3" s="21">
        <f>U3-V3-W3</f>
        <v>0</v>
      </c>
      <c r="Y3" s="21"/>
      <c r="Z3" s="21"/>
      <c r="AA3" s="31"/>
      <c r="AB3" s="28"/>
      <c r="AC3" s="38">
        <v>41730</v>
      </c>
      <c r="AD3" s="38">
        <v>42094</v>
      </c>
      <c r="AE3" s="29"/>
      <c r="AF3" s="29"/>
      <c r="AG3" s="34" t="str">
        <f>IF(ISBLANK(B3),"",IF(I3&gt;0,S3*(AE3/I3),0))</f>
        <v/>
      </c>
      <c r="AH3" s="34" t="str">
        <f>IF(ISBLANK(B3),"",IF(AA3="Y",AF3-(N3-O3-AG3),0))</f>
        <v/>
      </c>
      <c r="AI3" s="34" t="str">
        <f>IF(ISBLANK(B3),"",IF(AND(Q3&gt;0,I3&lt;0),MIN(K3*5%,Q3),0))</f>
        <v/>
      </c>
      <c r="AJ3" s="34" t="str">
        <f>IF(ISBLANK(B3),"",IF(AI3=0,0,Q3-AI3))</f>
        <v/>
      </c>
      <c r="AK3" s="34" t="str">
        <f>IF(ISBLANK(B3),"",IF(AA3="Y",0,IF(AA3="N",K3-O3-AG3-AJ3,IF(AA3="NA",0))))</f>
        <v/>
      </c>
    </row>
    <row r="4" spans="1:37" s="22" customFormat="1" x14ac:dyDescent="0.25">
      <c r="A4" s="27">
        <v>2</v>
      </c>
      <c r="B4" s="27"/>
      <c r="C4" s="27"/>
      <c r="D4" s="26" t="str">
        <f>IF(ISBLANK(B4),"",VLOOKUP(B4,'Source file'!A$3:C$4,3,0))</f>
        <v/>
      </c>
      <c r="E4" s="26" t="str">
        <f>IF(ISBLANK(B4),"",VLOOKUP(B4,'Source file'!A$3:B$4,2,0))</f>
        <v/>
      </c>
      <c r="F4" s="28"/>
      <c r="G4" s="32">
        <v>41729</v>
      </c>
      <c r="H4" s="33" t="str">
        <f t="shared" ref="H4:H67" si="1">IF(ISBLANK(B4),"",IF(F4&lt;=G4,G4-F4,0))</f>
        <v/>
      </c>
      <c r="I4" s="33" t="str">
        <f t="shared" ref="I4:I67" si="2">IF(ISBLANK(B4),"",IF(F4&lt;=G4,J4-G4,J4-F4))</f>
        <v/>
      </c>
      <c r="J4" s="32" t="str">
        <f t="shared" ref="J4:J67" si="3">IF(ISBLANK(B4),"",IF(B4="Server &amp; Networks",DATE(YEAR(F4)+6,MONTH(F4),DAY(F4)),DATE(YEAR(F4)+3,MONTH(F4),DAY(F4))))</f>
        <v/>
      </c>
      <c r="K4" s="29"/>
      <c r="L4" s="29">
        <v>0</v>
      </c>
      <c r="M4" s="29">
        <v>0</v>
      </c>
      <c r="N4" s="34">
        <f t="shared" ref="N4:N67" si="4">K4-L4-M4</f>
        <v>0</v>
      </c>
      <c r="O4" s="34" t="str">
        <f t="shared" ref="O4:O67" si="5">IF(ISBLANK(B4),"",IF(J4&lt;G4,MIN(K4*D4*(H4/365),N4),MAX(K4*D4*(H4/365),0)))</f>
        <v/>
      </c>
      <c r="P4" s="30"/>
      <c r="Q4" s="34" t="str">
        <f t="shared" ref="Q4:Q67" si="6">IF(ISBLANK(B4),"",IF(F4&lt;=G4,K4-O4,0))</f>
        <v/>
      </c>
      <c r="R4" s="34"/>
      <c r="S4" s="34" t="str">
        <f t="shared" ref="S4:S67" si="7">IF(ISBLANK(B4),"",IF(F4&lt;G4,Q4,K4))</f>
        <v/>
      </c>
      <c r="T4" s="21"/>
      <c r="U4" s="21"/>
      <c r="V4" s="21"/>
      <c r="W4" s="21"/>
      <c r="X4" s="21"/>
      <c r="Y4" s="21"/>
      <c r="Z4" s="21"/>
      <c r="AA4" s="31"/>
      <c r="AB4" s="27"/>
      <c r="AC4" s="38">
        <v>41730</v>
      </c>
      <c r="AD4" s="38">
        <v>42094</v>
      </c>
      <c r="AE4" s="29"/>
      <c r="AF4" s="29"/>
      <c r="AG4" s="34" t="str">
        <f t="shared" ref="AG4:AG67" si="8">IF(ISBLANK(B4),"",IF(I4&gt;0,S4*(AE4/I4),0))</f>
        <v/>
      </c>
      <c r="AH4" s="34" t="str">
        <f t="shared" ref="AH4:AH67" si="9">IF(ISBLANK(B4),"",IF(AA4="Y",AF4-(N4-O4-AG4),0))</f>
        <v/>
      </c>
      <c r="AI4" s="34" t="str">
        <f t="shared" ref="AI4:AI67" si="10">IF(ISBLANK(B4),"",IF(AND(Q4&gt;0,I4&lt;0),MIN(K4*5%,Q4),0))</f>
        <v/>
      </c>
      <c r="AJ4" s="34" t="str">
        <f t="shared" ref="AJ4:AJ67" si="11">IF(ISBLANK(B4),"",IF(AI4=0,0,Q4-AI4))</f>
        <v/>
      </c>
      <c r="AK4" s="34" t="str">
        <f t="shared" ref="AK4:AK67" si="12">IF(ISBLANK(B4),"",IF(AA4="Y",0,IF(AA4="N",K4-O4-AG4-AJ4,IF(AA4="NA",0))))</f>
        <v/>
      </c>
    </row>
    <row r="5" spans="1:37" s="22" customFormat="1" x14ac:dyDescent="0.25">
      <c r="A5" s="27">
        <v>3</v>
      </c>
      <c r="B5" s="27"/>
      <c r="C5" s="27"/>
      <c r="D5" s="26" t="str">
        <f>IF(ISBLANK(B5),"",VLOOKUP(B5,'Source file'!A$3:C$4,3,0))</f>
        <v/>
      </c>
      <c r="E5" s="26" t="str">
        <f>IF(ISBLANK(B5),"",VLOOKUP(B5,'Source file'!A$3:B$4,2,0))</f>
        <v/>
      </c>
      <c r="F5" s="28"/>
      <c r="G5" s="32">
        <v>41729</v>
      </c>
      <c r="H5" s="33" t="str">
        <f t="shared" si="1"/>
        <v/>
      </c>
      <c r="I5" s="33" t="str">
        <f t="shared" si="2"/>
        <v/>
      </c>
      <c r="J5" s="32" t="str">
        <f t="shared" si="3"/>
        <v/>
      </c>
      <c r="K5" s="29"/>
      <c r="L5" s="29">
        <v>0</v>
      </c>
      <c r="M5" s="29">
        <v>0</v>
      </c>
      <c r="N5" s="34">
        <f t="shared" si="4"/>
        <v>0</v>
      </c>
      <c r="O5" s="34" t="str">
        <f t="shared" si="5"/>
        <v/>
      </c>
      <c r="P5" s="30"/>
      <c r="Q5" s="34" t="str">
        <f t="shared" si="6"/>
        <v/>
      </c>
      <c r="R5" s="34"/>
      <c r="S5" s="34" t="str">
        <f t="shared" si="7"/>
        <v/>
      </c>
      <c r="T5" s="21"/>
      <c r="U5" s="21"/>
      <c r="V5" s="21"/>
      <c r="W5" s="21"/>
      <c r="X5" s="21"/>
      <c r="Y5" s="21"/>
      <c r="Z5" s="21"/>
      <c r="AA5" s="31"/>
      <c r="AB5" s="27"/>
      <c r="AC5" s="38">
        <v>41730</v>
      </c>
      <c r="AD5" s="38">
        <v>42094</v>
      </c>
      <c r="AE5" s="29"/>
      <c r="AF5" s="29"/>
      <c r="AG5" s="34" t="str">
        <f t="shared" si="8"/>
        <v/>
      </c>
      <c r="AH5" s="34" t="str">
        <f t="shared" si="9"/>
        <v/>
      </c>
      <c r="AI5" s="34" t="str">
        <f t="shared" si="10"/>
        <v/>
      </c>
      <c r="AJ5" s="34" t="str">
        <f t="shared" si="11"/>
        <v/>
      </c>
      <c r="AK5" s="34" t="str">
        <f t="shared" si="12"/>
        <v/>
      </c>
    </row>
    <row r="6" spans="1:37" s="22" customFormat="1" x14ac:dyDescent="0.25">
      <c r="A6" s="27">
        <v>4</v>
      </c>
      <c r="B6" s="27"/>
      <c r="C6" s="27"/>
      <c r="D6" s="26" t="str">
        <f>IF(ISBLANK(B6),"",VLOOKUP(B6,'Source file'!A$3:C$4,3,0))</f>
        <v/>
      </c>
      <c r="E6" s="26" t="str">
        <f>IF(ISBLANK(B6),"",VLOOKUP(B6,'Source file'!A$3:B$4,2,0))</f>
        <v/>
      </c>
      <c r="F6" s="28"/>
      <c r="G6" s="32">
        <v>41729</v>
      </c>
      <c r="H6" s="33" t="str">
        <f t="shared" si="1"/>
        <v/>
      </c>
      <c r="I6" s="33" t="str">
        <f t="shared" si="2"/>
        <v/>
      </c>
      <c r="J6" s="32" t="str">
        <f t="shared" si="3"/>
        <v/>
      </c>
      <c r="K6" s="29"/>
      <c r="L6" s="29">
        <v>0</v>
      </c>
      <c r="M6" s="29">
        <v>0</v>
      </c>
      <c r="N6" s="34">
        <f t="shared" si="4"/>
        <v>0</v>
      </c>
      <c r="O6" s="34" t="str">
        <f t="shared" si="5"/>
        <v/>
      </c>
      <c r="P6" s="30"/>
      <c r="Q6" s="34" t="str">
        <f t="shared" si="6"/>
        <v/>
      </c>
      <c r="R6" s="34"/>
      <c r="S6" s="34" t="str">
        <f t="shared" si="7"/>
        <v/>
      </c>
      <c r="T6" s="21"/>
      <c r="U6" s="21"/>
      <c r="V6" s="21"/>
      <c r="W6" s="21"/>
      <c r="X6" s="21"/>
      <c r="Y6" s="21"/>
      <c r="Z6" s="21"/>
      <c r="AA6" s="31"/>
      <c r="AB6" s="27"/>
      <c r="AC6" s="38">
        <v>41730</v>
      </c>
      <c r="AD6" s="38">
        <v>42094</v>
      </c>
      <c r="AE6" s="29"/>
      <c r="AF6" s="29"/>
      <c r="AG6" s="34" t="str">
        <f t="shared" si="8"/>
        <v/>
      </c>
      <c r="AH6" s="34" t="str">
        <f t="shared" si="9"/>
        <v/>
      </c>
      <c r="AI6" s="34" t="str">
        <f t="shared" si="10"/>
        <v/>
      </c>
      <c r="AJ6" s="34" t="str">
        <f t="shared" si="11"/>
        <v/>
      </c>
      <c r="AK6" s="34" t="str">
        <f t="shared" si="12"/>
        <v/>
      </c>
    </row>
    <row r="7" spans="1:37" s="22" customFormat="1" x14ac:dyDescent="0.25">
      <c r="A7" s="27">
        <v>5</v>
      </c>
      <c r="B7" s="27"/>
      <c r="C7" s="27"/>
      <c r="D7" s="26" t="str">
        <f>IF(ISBLANK(B7),"",VLOOKUP(B7,'Source file'!A$3:C$4,3,0))</f>
        <v/>
      </c>
      <c r="E7" s="26" t="str">
        <f>IF(ISBLANK(B7),"",VLOOKUP(B7,'Source file'!A$3:B$4,2,0))</f>
        <v/>
      </c>
      <c r="F7" s="28"/>
      <c r="G7" s="32">
        <v>41729</v>
      </c>
      <c r="H7" s="33" t="str">
        <f t="shared" si="1"/>
        <v/>
      </c>
      <c r="I7" s="33" t="str">
        <f t="shared" si="2"/>
        <v/>
      </c>
      <c r="J7" s="32" t="str">
        <f>IF(ISBLANK(B7),"",IF(B7="Server &amp; Networks",DATE(YEAR(F7)+6,MONTH(F7),DAY(F7)),DATE(YEAR(F7)+3,MONTH(F7),DAY(F7))))</f>
        <v/>
      </c>
      <c r="K7" s="29"/>
      <c r="L7" s="29">
        <v>0</v>
      </c>
      <c r="M7" s="29">
        <v>0</v>
      </c>
      <c r="N7" s="34">
        <f t="shared" si="4"/>
        <v>0</v>
      </c>
      <c r="O7" s="34" t="str">
        <f t="shared" si="5"/>
        <v/>
      </c>
      <c r="P7" s="30"/>
      <c r="Q7" s="34" t="str">
        <f t="shared" si="6"/>
        <v/>
      </c>
      <c r="R7" s="34"/>
      <c r="S7" s="34" t="str">
        <f t="shared" si="7"/>
        <v/>
      </c>
      <c r="T7" s="23"/>
      <c r="U7" s="23"/>
      <c r="V7" s="23"/>
      <c r="W7" s="23"/>
      <c r="X7" s="23"/>
      <c r="Y7" s="23"/>
      <c r="Z7" s="23"/>
      <c r="AA7" s="43"/>
      <c r="AB7" s="27"/>
      <c r="AC7" s="38">
        <v>41730</v>
      </c>
      <c r="AD7" s="38">
        <v>42094</v>
      </c>
      <c r="AE7" s="29"/>
      <c r="AF7" s="29"/>
      <c r="AG7" s="34" t="str">
        <f t="shared" si="8"/>
        <v/>
      </c>
      <c r="AH7" s="34" t="str">
        <f t="shared" si="9"/>
        <v/>
      </c>
      <c r="AI7" s="34" t="str">
        <f t="shared" si="10"/>
        <v/>
      </c>
      <c r="AJ7" s="34" t="str">
        <f t="shared" si="11"/>
        <v/>
      </c>
      <c r="AK7" s="34" t="str">
        <f t="shared" si="12"/>
        <v/>
      </c>
    </row>
    <row r="8" spans="1:37" s="22" customFormat="1" x14ac:dyDescent="0.25">
      <c r="A8" s="27">
        <v>7</v>
      </c>
      <c r="B8" s="27"/>
      <c r="C8" s="27"/>
      <c r="D8" s="26" t="str">
        <f>IF(ISBLANK(B8),"",VLOOKUP(B8,'Source file'!A$3:C$4,3,0))</f>
        <v/>
      </c>
      <c r="E8" s="26" t="str">
        <f>IF(ISBLANK(B8),"",VLOOKUP(B8,'Source file'!A$3:B$4,2,0))</f>
        <v/>
      </c>
      <c r="F8" s="28"/>
      <c r="G8" s="32">
        <v>41729</v>
      </c>
      <c r="H8" s="33" t="str">
        <f t="shared" si="1"/>
        <v/>
      </c>
      <c r="I8" s="33" t="str">
        <f t="shared" si="2"/>
        <v/>
      </c>
      <c r="J8" s="32" t="str">
        <f t="shared" si="3"/>
        <v/>
      </c>
      <c r="K8" s="29"/>
      <c r="L8" s="29">
        <v>0</v>
      </c>
      <c r="M8" s="29">
        <v>0</v>
      </c>
      <c r="N8" s="34">
        <f t="shared" si="4"/>
        <v>0</v>
      </c>
      <c r="O8" s="34" t="str">
        <f>IF(ISBLANK(B8),"",IF(J8&lt;G8,MIN(K8*D8*(H8/365),N8),MAX(K8*D8*(H8/365),0)))</f>
        <v/>
      </c>
      <c r="P8" s="30"/>
      <c r="Q8" s="34" t="str">
        <f t="shared" si="6"/>
        <v/>
      </c>
      <c r="R8" s="34"/>
      <c r="S8" s="34" t="str">
        <f t="shared" si="7"/>
        <v/>
      </c>
      <c r="T8" s="23"/>
      <c r="U8" s="23"/>
      <c r="V8" s="23"/>
      <c r="W8" s="23"/>
      <c r="X8" s="23"/>
      <c r="Y8" s="23"/>
      <c r="Z8" s="23"/>
      <c r="AA8" s="43"/>
      <c r="AB8" s="27"/>
      <c r="AC8" s="38">
        <v>41730</v>
      </c>
      <c r="AD8" s="38">
        <v>42094</v>
      </c>
      <c r="AE8" s="29"/>
      <c r="AF8" s="29"/>
      <c r="AG8" s="34" t="str">
        <f t="shared" si="8"/>
        <v/>
      </c>
      <c r="AH8" s="34" t="str">
        <f t="shared" si="9"/>
        <v/>
      </c>
      <c r="AI8" s="34" t="str">
        <f t="shared" si="10"/>
        <v/>
      </c>
      <c r="AJ8" s="34" t="str">
        <f t="shared" si="11"/>
        <v/>
      </c>
      <c r="AK8" s="34" t="str">
        <f t="shared" si="12"/>
        <v/>
      </c>
    </row>
    <row r="9" spans="1:37" s="22" customFormat="1" x14ac:dyDescent="0.25">
      <c r="A9" s="27">
        <v>8</v>
      </c>
      <c r="B9" s="27"/>
      <c r="C9" s="27"/>
      <c r="D9" s="26" t="str">
        <f>IF(ISBLANK(B9),"",VLOOKUP(B9,'Source file'!A$3:C$4,3,0))</f>
        <v/>
      </c>
      <c r="E9" s="26" t="str">
        <f>IF(ISBLANK(B9),"",VLOOKUP(B9,'Source file'!A$3:B$4,2,0))</f>
        <v/>
      </c>
      <c r="F9" s="28"/>
      <c r="G9" s="32">
        <v>41729</v>
      </c>
      <c r="H9" s="33" t="str">
        <f t="shared" si="1"/>
        <v/>
      </c>
      <c r="I9" s="33" t="str">
        <f t="shared" si="2"/>
        <v/>
      </c>
      <c r="J9" s="32" t="str">
        <f t="shared" si="3"/>
        <v/>
      </c>
      <c r="K9" s="29"/>
      <c r="L9" s="29">
        <v>0</v>
      </c>
      <c r="M9" s="29">
        <v>0</v>
      </c>
      <c r="N9" s="34">
        <f t="shared" si="4"/>
        <v>0</v>
      </c>
      <c r="O9" s="34" t="str">
        <f t="shared" si="5"/>
        <v/>
      </c>
      <c r="P9" s="30"/>
      <c r="Q9" s="34" t="str">
        <f t="shared" si="6"/>
        <v/>
      </c>
      <c r="R9" s="34"/>
      <c r="S9" s="34" t="str">
        <f t="shared" si="7"/>
        <v/>
      </c>
      <c r="T9" s="23"/>
      <c r="U9" s="23"/>
      <c r="V9" s="23"/>
      <c r="W9" s="23"/>
      <c r="X9" s="23"/>
      <c r="Y9" s="23"/>
      <c r="Z9" s="23"/>
      <c r="AA9" s="43"/>
      <c r="AB9" s="27"/>
      <c r="AC9" s="38">
        <v>41730</v>
      </c>
      <c r="AD9" s="38">
        <v>42094</v>
      </c>
      <c r="AE9" s="29"/>
      <c r="AF9" s="29"/>
      <c r="AG9" s="34" t="str">
        <f t="shared" si="8"/>
        <v/>
      </c>
      <c r="AH9" s="34" t="str">
        <f t="shared" si="9"/>
        <v/>
      </c>
      <c r="AI9" s="34" t="str">
        <f t="shared" si="10"/>
        <v/>
      </c>
      <c r="AJ9" s="34" t="str">
        <f t="shared" si="11"/>
        <v/>
      </c>
      <c r="AK9" s="34" t="str">
        <f t="shared" si="12"/>
        <v/>
      </c>
    </row>
    <row r="10" spans="1:37" s="22" customFormat="1" x14ac:dyDescent="0.25">
      <c r="A10" s="27">
        <v>9</v>
      </c>
      <c r="B10" s="27"/>
      <c r="C10" s="27"/>
      <c r="D10" s="26" t="str">
        <f>IF(ISBLANK(B10),"",VLOOKUP(B10,'Source file'!A$3:C$4,3,0))</f>
        <v/>
      </c>
      <c r="E10" s="26" t="str">
        <f>IF(ISBLANK(B10),"",VLOOKUP(B10,'Source file'!A$3:B$4,2,0))</f>
        <v/>
      </c>
      <c r="F10" s="28"/>
      <c r="G10" s="32">
        <v>41729</v>
      </c>
      <c r="H10" s="33" t="str">
        <f t="shared" si="1"/>
        <v/>
      </c>
      <c r="I10" s="33" t="str">
        <f t="shared" si="2"/>
        <v/>
      </c>
      <c r="J10" s="32" t="str">
        <f t="shared" si="3"/>
        <v/>
      </c>
      <c r="K10" s="29"/>
      <c r="L10" s="29">
        <v>0</v>
      </c>
      <c r="M10" s="29">
        <v>0</v>
      </c>
      <c r="N10" s="34">
        <f t="shared" si="4"/>
        <v>0</v>
      </c>
      <c r="O10" s="34" t="str">
        <f t="shared" si="5"/>
        <v/>
      </c>
      <c r="P10" s="30"/>
      <c r="Q10" s="34" t="str">
        <f t="shared" si="6"/>
        <v/>
      </c>
      <c r="R10" s="34"/>
      <c r="S10" s="34" t="str">
        <f t="shared" si="7"/>
        <v/>
      </c>
      <c r="T10" s="23"/>
      <c r="U10" s="23"/>
      <c r="V10" s="23"/>
      <c r="W10" s="23"/>
      <c r="X10" s="23"/>
      <c r="Y10" s="23"/>
      <c r="Z10" s="23"/>
      <c r="AA10" s="31"/>
      <c r="AB10" s="27"/>
      <c r="AC10" s="38">
        <v>41730</v>
      </c>
      <c r="AD10" s="38">
        <v>42094</v>
      </c>
      <c r="AE10" s="29"/>
      <c r="AF10" s="29"/>
      <c r="AG10" s="34" t="str">
        <f t="shared" si="8"/>
        <v/>
      </c>
      <c r="AH10" s="34" t="str">
        <f t="shared" si="9"/>
        <v/>
      </c>
      <c r="AI10" s="34" t="str">
        <f t="shared" si="10"/>
        <v/>
      </c>
      <c r="AJ10" s="34" t="str">
        <f t="shared" si="11"/>
        <v/>
      </c>
      <c r="AK10" s="34" t="str">
        <f t="shared" si="12"/>
        <v/>
      </c>
    </row>
    <row r="11" spans="1:37" s="22" customFormat="1" x14ac:dyDescent="0.25">
      <c r="A11" s="27">
        <v>10</v>
      </c>
      <c r="B11" s="27"/>
      <c r="C11" s="27"/>
      <c r="D11" s="26" t="str">
        <f>IF(ISBLANK(B11),"",VLOOKUP(B11,'Source file'!A$3:C$4,3,0))</f>
        <v/>
      </c>
      <c r="E11" s="26" t="str">
        <f>IF(ISBLANK(B11),"",VLOOKUP(B11,'Source file'!A$3:B$4,2,0))</f>
        <v/>
      </c>
      <c r="F11" s="28"/>
      <c r="G11" s="32">
        <v>41729</v>
      </c>
      <c r="H11" s="33" t="str">
        <f t="shared" si="1"/>
        <v/>
      </c>
      <c r="I11" s="33" t="str">
        <f t="shared" si="2"/>
        <v/>
      </c>
      <c r="J11" s="32" t="str">
        <f t="shared" si="3"/>
        <v/>
      </c>
      <c r="K11" s="29"/>
      <c r="L11" s="29">
        <v>0</v>
      </c>
      <c r="M11" s="29">
        <v>0</v>
      </c>
      <c r="N11" s="34">
        <f t="shared" si="4"/>
        <v>0</v>
      </c>
      <c r="O11" s="34" t="str">
        <f t="shared" si="5"/>
        <v/>
      </c>
      <c r="P11" s="30"/>
      <c r="Q11" s="34" t="str">
        <f t="shared" si="6"/>
        <v/>
      </c>
      <c r="R11" s="34"/>
      <c r="S11" s="34" t="str">
        <f t="shared" si="7"/>
        <v/>
      </c>
      <c r="T11" s="23"/>
      <c r="U11" s="23"/>
      <c r="V11" s="23"/>
      <c r="W11" s="23"/>
      <c r="X11" s="23"/>
      <c r="Y11" s="23"/>
      <c r="Z11" s="23"/>
      <c r="AA11" s="31"/>
      <c r="AB11" s="27"/>
      <c r="AC11" s="38">
        <v>41730</v>
      </c>
      <c r="AD11" s="38">
        <v>42094</v>
      </c>
      <c r="AE11" s="29"/>
      <c r="AF11" s="29"/>
      <c r="AG11" s="34" t="str">
        <f t="shared" si="8"/>
        <v/>
      </c>
      <c r="AH11" s="34" t="str">
        <f t="shared" si="9"/>
        <v/>
      </c>
      <c r="AI11" s="34" t="str">
        <f t="shared" si="10"/>
        <v/>
      </c>
      <c r="AJ11" s="34" t="str">
        <f t="shared" si="11"/>
        <v/>
      </c>
      <c r="AK11" s="34" t="str">
        <f t="shared" si="12"/>
        <v/>
      </c>
    </row>
    <row r="12" spans="1:37" s="22" customFormat="1" x14ac:dyDescent="0.25">
      <c r="A12" s="27">
        <v>11</v>
      </c>
      <c r="B12" s="27"/>
      <c r="C12" s="27"/>
      <c r="D12" s="26" t="str">
        <f>IF(ISBLANK(B12),"",VLOOKUP(B12,'Source file'!A$3:C$4,3,0))</f>
        <v/>
      </c>
      <c r="E12" s="26" t="str">
        <f>IF(ISBLANK(B12),"",VLOOKUP(B12,'Source file'!A$3:B$4,2,0))</f>
        <v/>
      </c>
      <c r="F12" s="28"/>
      <c r="G12" s="32">
        <v>41729</v>
      </c>
      <c r="H12" s="33" t="str">
        <f t="shared" si="1"/>
        <v/>
      </c>
      <c r="I12" s="33" t="str">
        <f t="shared" si="2"/>
        <v/>
      </c>
      <c r="J12" s="32" t="str">
        <f t="shared" si="3"/>
        <v/>
      </c>
      <c r="K12" s="29"/>
      <c r="L12" s="29">
        <v>0</v>
      </c>
      <c r="M12" s="29">
        <v>0</v>
      </c>
      <c r="N12" s="34">
        <f t="shared" si="4"/>
        <v>0</v>
      </c>
      <c r="O12" s="34" t="str">
        <f t="shared" si="5"/>
        <v/>
      </c>
      <c r="P12" s="30"/>
      <c r="Q12" s="34" t="str">
        <f t="shared" si="6"/>
        <v/>
      </c>
      <c r="R12" s="34"/>
      <c r="S12" s="34" t="str">
        <f t="shared" si="7"/>
        <v/>
      </c>
      <c r="T12" s="23"/>
      <c r="U12" s="23"/>
      <c r="V12" s="23"/>
      <c r="W12" s="23"/>
      <c r="X12" s="23"/>
      <c r="Y12" s="23"/>
      <c r="Z12" s="23"/>
      <c r="AA12" s="31"/>
      <c r="AB12" s="27"/>
      <c r="AC12" s="38">
        <v>41730</v>
      </c>
      <c r="AD12" s="38">
        <v>42094</v>
      </c>
      <c r="AE12" s="29"/>
      <c r="AF12" s="29"/>
      <c r="AG12" s="34" t="str">
        <f t="shared" si="8"/>
        <v/>
      </c>
      <c r="AH12" s="34" t="str">
        <f t="shared" si="9"/>
        <v/>
      </c>
      <c r="AI12" s="34" t="str">
        <f t="shared" si="10"/>
        <v/>
      </c>
      <c r="AJ12" s="34" t="str">
        <f t="shared" si="11"/>
        <v/>
      </c>
      <c r="AK12" s="34" t="str">
        <f t="shared" si="12"/>
        <v/>
      </c>
    </row>
    <row r="13" spans="1:37" s="22" customFormat="1" x14ac:dyDescent="0.25">
      <c r="A13" s="27">
        <v>12</v>
      </c>
      <c r="B13" s="27"/>
      <c r="C13" s="27"/>
      <c r="D13" s="26" t="str">
        <f>IF(ISBLANK(B13),"",VLOOKUP(B13,'Source file'!A$3:C$4,3,0))</f>
        <v/>
      </c>
      <c r="E13" s="26" t="str">
        <f>IF(ISBLANK(B13),"",VLOOKUP(B13,'Source file'!A$3:B$4,2,0))</f>
        <v/>
      </c>
      <c r="F13" s="28"/>
      <c r="G13" s="32">
        <v>41729</v>
      </c>
      <c r="H13" s="33" t="str">
        <f t="shared" si="1"/>
        <v/>
      </c>
      <c r="I13" s="33" t="str">
        <f t="shared" si="2"/>
        <v/>
      </c>
      <c r="J13" s="32" t="str">
        <f t="shared" si="3"/>
        <v/>
      </c>
      <c r="K13" s="29"/>
      <c r="L13" s="29">
        <v>0</v>
      </c>
      <c r="M13" s="29">
        <v>0</v>
      </c>
      <c r="N13" s="34">
        <f t="shared" si="4"/>
        <v>0</v>
      </c>
      <c r="O13" s="34" t="str">
        <f t="shared" si="5"/>
        <v/>
      </c>
      <c r="P13" s="30"/>
      <c r="Q13" s="34" t="str">
        <f t="shared" si="6"/>
        <v/>
      </c>
      <c r="R13" s="34"/>
      <c r="S13" s="34" t="str">
        <f t="shared" si="7"/>
        <v/>
      </c>
      <c r="T13" s="23"/>
      <c r="U13" s="23"/>
      <c r="V13" s="23"/>
      <c r="W13" s="23"/>
      <c r="X13" s="23"/>
      <c r="Y13" s="23"/>
      <c r="Z13" s="23"/>
      <c r="AA13" s="31"/>
      <c r="AB13" s="27"/>
      <c r="AC13" s="38">
        <v>41730</v>
      </c>
      <c r="AD13" s="38">
        <v>42094</v>
      </c>
      <c r="AE13" s="29"/>
      <c r="AF13" s="29"/>
      <c r="AG13" s="34" t="str">
        <f t="shared" si="8"/>
        <v/>
      </c>
      <c r="AH13" s="34" t="str">
        <f t="shared" si="9"/>
        <v/>
      </c>
      <c r="AI13" s="34" t="str">
        <f t="shared" si="10"/>
        <v/>
      </c>
      <c r="AJ13" s="34" t="str">
        <f t="shared" si="11"/>
        <v/>
      </c>
      <c r="AK13" s="34" t="str">
        <f t="shared" si="12"/>
        <v/>
      </c>
    </row>
    <row r="14" spans="1:37" s="22" customFormat="1" x14ac:dyDescent="0.25">
      <c r="A14" s="27">
        <v>13</v>
      </c>
      <c r="B14" s="27"/>
      <c r="C14" s="27"/>
      <c r="D14" s="26" t="str">
        <f>IF(ISBLANK(B14),"",VLOOKUP(B14,'Source file'!A$3:C$4,3,0))</f>
        <v/>
      </c>
      <c r="E14" s="26" t="str">
        <f>IF(ISBLANK(B14),"",VLOOKUP(B14,'Source file'!A$3:B$4,2,0))</f>
        <v/>
      </c>
      <c r="F14" s="28"/>
      <c r="G14" s="32">
        <v>41729</v>
      </c>
      <c r="H14" s="33" t="str">
        <f t="shared" si="1"/>
        <v/>
      </c>
      <c r="I14" s="33" t="str">
        <f t="shared" si="2"/>
        <v/>
      </c>
      <c r="J14" s="32" t="str">
        <f t="shared" si="3"/>
        <v/>
      </c>
      <c r="K14" s="29"/>
      <c r="L14" s="29">
        <v>0</v>
      </c>
      <c r="M14" s="29">
        <v>0</v>
      </c>
      <c r="N14" s="34">
        <f t="shared" si="4"/>
        <v>0</v>
      </c>
      <c r="O14" s="34" t="str">
        <f t="shared" si="5"/>
        <v/>
      </c>
      <c r="P14" s="30"/>
      <c r="Q14" s="34" t="str">
        <f t="shared" si="6"/>
        <v/>
      </c>
      <c r="R14" s="34"/>
      <c r="S14" s="34" t="str">
        <f t="shared" si="7"/>
        <v/>
      </c>
      <c r="T14" s="23"/>
      <c r="U14" s="23"/>
      <c r="V14" s="23"/>
      <c r="W14" s="23"/>
      <c r="X14" s="23"/>
      <c r="Y14" s="23"/>
      <c r="Z14" s="23"/>
      <c r="AA14" s="31"/>
      <c r="AB14" s="27"/>
      <c r="AC14" s="38">
        <v>41730</v>
      </c>
      <c r="AD14" s="38">
        <v>42094</v>
      </c>
      <c r="AE14" s="29"/>
      <c r="AF14" s="29"/>
      <c r="AG14" s="34" t="str">
        <f t="shared" si="8"/>
        <v/>
      </c>
      <c r="AH14" s="34" t="str">
        <f t="shared" si="9"/>
        <v/>
      </c>
      <c r="AI14" s="34" t="str">
        <f t="shared" si="10"/>
        <v/>
      </c>
      <c r="AJ14" s="34" t="str">
        <f t="shared" si="11"/>
        <v/>
      </c>
      <c r="AK14" s="34" t="str">
        <f t="shared" si="12"/>
        <v/>
      </c>
    </row>
    <row r="15" spans="1:37" s="22" customFormat="1" x14ac:dyDescent="0.25">
      <c r="A15" s="27">
        <v>14</v>
      </c>
      <c r="B15" s="27"/>
      <c r="C15" s="27"/>
      <c r="D15" s="26" t="str">
        <f>IF(ISBLANK(B15),"",VLOOKUP(B15,'Source file'!A$3:C$4,3,0))</f>
        <v/>
      </c>
      <c r="E15" s="26" t="str">
        <f>IF(ISBLANK(B15),"",VLOOKUP(B15,'Source file'!A$3:B$4,2,0))</f>
        <v/>
      </c>
      <c r="F15" s="28"/>
      <c r="G15" s="32">
        <v>41729</v>
      </c>
      <c r="H15" s="33" t="str">
        <f t="shared" si="1"/>
        <v/>
      </c>
      <c r="I15" s="33" t="str">
        <f t="shared" si="2"/>
        <v/>
      </c>
      <c r="J15" s="32" t="str">
        <f t="shared" si="3"/>
        <v/>
      </c>
      <c r="K15" s="29"/>
      <c r="L15" s="29">
        <v>0</v>
      </c>
      <c r="M15" s="29">
        <v>0</v>
      </c>
      <c r="N15" s="34">
        <f t="shared" si="4"/>
        <v>0</v>
      </c>
      <c r="O15" s="34" t="str">
        <f t="shared" si="5"/>
        <v/>
      </c>
      <c r="P15" s="30"/>
      <c r="Q15" s="34" t="str">
        <f t="shared" si="6"/>
        <v/>
      </c>
      <c r="R15" s="34"/>
      <c r="S15" s="34" t="str">
        <f t="shared" si="7"/>
        <v/>
      </c>
      <c r="T15" s="23"/>
      <c r="U15" s="23"/>
      <c r="V15" s="23"/>
      <c r="W15" s="23"/>
      <c r="X15" s="23"/>
      <c r="Y15" s="23"/>
      <c r="Z15" s="23"/>
      <c r="AA15" s="31"/>
      <c r="AB15" s="27"/>
      <c r="AC15" s="38">
        <v>41730</v>
      </c>
      <c r="AD15" s="38">
        <v>42094</v>
      </c>
      <c r="AE15" s="29"/>
      <c r="AF15" s="29"/>
      <c r="AG15" s="34" t="str">
        <f t="shared" si="8"/>
        <v/>
      </c>
      <c r="AH15" s="34" t="str">
        <f t="shared" si="9"/>
        <v/>
      </c>
      <c r="AI15" s="34" t="str">
        <f t="shared" si="10"/>
        <v/>
      </c>
      <c r="AJ15" s="34" t="str">
        <f t="shared" si="11"/>
        <v/>
      </c>
      <c r="AK15" s="34" t="str">
        <f t="shared" si="12"/>
        <v/>
      </c>
    </row>
    <row r="16" spans="1:37" s="22" customFormat="1" x14ac:dyDescent="0.25">
      <c r="A16" s="27">
        <v>15</v>
      </c>
      <c r="B16" s="27"/>
      <c r="C16" s="27"/>
      <c r="D16" s="26" t="str">
        <f>IF(ISBLANK(B16),"",VLOOKUP(B16,'Source file'!A$3:C$4,3,0))</f>
        <v/>
      </c>
      <c r="E16" s="26" t="str">
        <f>IF(ISBLANK(B16),"",VLOOKUP(B16,'Source file'!A$3:B$4,2,0))</f>
        <v/>
      </c>
      <c r="F16" s="28"/>
      <c r="G16" s="32">
        <v>41729</v>
      </c>
      <c r="H16" s="33" t="str">
        <f t="shared" si="1"/>
        <v/>
      </c>
      <c r="I16" s="33" t="str">
        <f t="shared" si="2"/>
        <v/>
      </c>
      <c r="J16" s="32" t="str">
        <f t="shared" si="3"/>
        <v/>
      </c>
      <c r="K16" s="29"/>
      <c r="L16" s="29">
        <v>0</v>
      </c>
      <c r="M16" s="29">
        <v>0</v>
      </c>
      <c r="N16" s="34">
        <f t="shared" si="4"/>
        <v>0</v>
      </c>
      <c r="O16" s="34" t="str">
        <f t="shared" si="5"/>
        <v/>
      </c>
      <c r="P16" s="30"/>
      <c r="Q16" s="34" t="str">
        <f t="shared" si="6"/>
        <v/>
      </c>
      <c r="R16" s="34"/>
      <c r="S16" s="34" t="str">
        <f t="shared" si="7"/>
        <v/>
      </c>
      <c r="T16" s="23"/>
      <c r="U16" s="23"/>
      <c r="V16" s="23"/>
      <c r="W16" s="23"/>
      <c r="X16" s="23"/>
      <c r="Y16" s="23"/>
      <c r="Z16" s="23"/>
      <c r="AA16" s="31"/>
      <c r="AB16" s="27"/>
      <c r="AC16" s="38">
        <v>41730</v>
      </c>
      <c r="AD16" s="38">
        <v>42094</v>
      </c>
      <c r="AE16" s="29"/>
      <c r="AF16" s="29"/>
      <c r="AG16" s="34" t="str">
        <f t="shared" si="8"/>
        <v/>
      </c>
      <c r="AH16" s="34" t="str">
        <f t="shared" si="9"/>
        <v/>
      </c>
      <c r="AI16" s="34" t="str">
        <f t="shared" si="10"/>
        <v/>
      </c>
      <c r="AJ16" s="34" t="str">
        <f t="shared" si="11"/>
        <v/>
      </c>
      <c r="AK16" s="34" t="str">
        <f t="shared" si="12"/>
        <v/>
      </c>
    </row>
    <row r="17" spans="1:37" s="22" customFormat="1" x14ac:dyDescent="0.25">
      <c r="A17" s="27">
        <v>16</v>
      </c>
      <c r="B17" s="27"/>
      <c r="C17" s="27"/>
      <c r="D17" s="26" t="str">
        <f>IF(ISBLANK(B17),"",VLOOKUP(B17,'Source file'!A$3:C$4,3,0))</f>
        <v/>
      </c>
      <c r="E17" s="26" t="str">
        <f>IF(ISBLANK(B17),"",VLOOKUP(B17,'Source file'!A$3:B$4,2,0))</f>
        <v/>
      </c>
      <c r="F17" s="28"/>
      <c r="G17" s="32">
        <v>41729</v>
      </c>
      <c r="H17" s="33" t="str">
        <f t="shared" si="1"/>
        <v/>
      </c>
      <c r="I17" s="33" t="str">
        <f t="shared" si="2"/>
        <v/>
      </c>
      <c r="J17" s="32" t="str">
        <f t="shared" si="3"/>
        <v/>
      </c>
      <c r="K17" s="29"/>
      <c r="L17" s="29">
        <v>0</v>
      </c>
      <c r="M17" s="29">
        <v>0</v>
      </c>
      <c r="N17" s="34">
        <f t="shared" si="4"/>
        <v>0</v>
      </c>
      <c r="O17" s="34" t="str">
        <f t="shared" si="5"/>
        <v/>
      </c>
      <c r="P17" s="30"/>
      <c r="Q17" s="34" t="str">
        <f t="shared" si="6"/>
        <v/>
      </c>
      <c r="R17" s="34"/>
      <c r="S17" s="34" t="str">
        <f t="shared" si="7"/>
        <v/>
      </c>
      <c r="T17" s="23"/>
      <c r="U17" s="23"/>
      <c r="V17" s="23"/>
      <c r="W17" s="23"/>
      <c r="X17" s="23"/>
      <c r="Y17" s="23"/>
      <c r="Z17" s="23"/>
      <c r="AA17" s="31"/>
      <c r="AB17" s="27"/>
      <c r="AC17" s="38">
        <v>41730</v>
      </c>
      <c r="AD17" s="38">
        <v>42094</v>
      </c>
      <c r="AE17" s="29"/>
      <c r="AF17" s="29"/>
      <c r="AG17" s="34" t="str">
        <f t="shared" si="8"/>
        <v/>
      </c>
      <c r="AH17" s="34" t="str">
        <f t="shared" si="9"/>
        <v/>
      </c>
      <c r="AI17" s="34" t="str">
        <f t="shared" si="10"/>
        <v/>
      </c>
      <c r="AJ17" s="34" t="str">
        <f t="shared" si="11"/>
        <v/>
      </c>
      <c r="AK17" s="34" t="str">
        <f t="shared" si="12"/>
        <v/>
      </c>
    </row>
    <row r="18" spans="1:37" s="22" customFormat="1" x14ac:dyDescent="0.25">
      <c r="A18" s="27">
        <v>17</v>
      </c>
      <c r="B18" s="27"/>
      <c r="C18" s="27"/>
      <c r="D18" s="26" t="str">
        <f>IF(ISBLANK(B18),"",VLOOKUP(B18,'Source file'!A$3:C$4,3,0))</f>
        <v/>
      </c>
      <c r="E18" s="26" t="str">
        <f>IF(ISBLANK(B18),"",VLOOKUP(B18,'Source file'!A$3:B$4,2,0))</f>
        <v/>
      </c>
      <c r="F18" s="28"/>
      <c r="G18" s="32">
        <v>41729</v>
      </c>
      <c r="H18" s="33" t="str">
        <f t="shared" si="1"/>
        <v/>
      </c>
      <c r="I18" s="33" t="str">
        <f t="shared" si="2"/>
        <v/>
      </c>
      <c r="J18" s="32" t="str">
        <f t="shared" si="3"/>
        <v/>
      </c>
      <c r="K18" s="29"/>
      <c r="L18" s="29">
        <v>0</v>
      </c>
      <c r="M18" s="29">
        <v>0</v>
      </c>
      <c r="N18" s="34">
        <f t="shared" si="4"/>
        <v>0</v>
      </c>
      <c r="O18" s="34" t="str">
        <f t="shared" si="5"/>
        <v/>
      </c>
      <c r="P18" s="30"/>
      <c r="Q18" s="34" t="str">
        <f t="shared" si="6"/>
        <v/>
      </c>
      <c r="R18" s="34"/>
      <c r="S18" s="34" t="str">
        <f t="shared" si="7"/>
        <v/>
      </c>
      <c r="T18" s="23"/>
      <c r="U18" s="23"/>
      <c r="V18" s="23"/>
      <c r="W18" s="23"/>
      <c r="X18" s="23"/>
      <c r="Y18" s="23"/>
      <c r="Z18" s="23"/>
      <c r="AA18" s="31"/>
      <c r="AB18" s="27"/>
      <c r="AC18" s="38">
        <v>41730</v>
      </c>
      <c r="AD18" s="38">
        <v>42094</v>
      </c>
      <c r="AE18" s="29"/>
      <c r="AF18" s="29"/>
      <c r="AG18" s="34" t="str">
        <f t="shared" si="8"/>
        <v/>
      </c>
      <c r="AH18" s="34" t="str">
        <f t="shared" si="9"/>
        <v/>
      </c>
      <c r="AI18" s="34" t="str">
        <f t="shared" si="10"/>
        <v/>
      </c>
      <c r="AJ18" s="34" t="str">
        <f t="shared" si="11"/>
        <v/>
      </c>
      <c r="AK18" s="34" t="str">
        <f t="shared" si="12"/>
        <v/>
      </c>
    </row>
    <row r="19" spans="1:37" s="22" customFormat="1" x14ac:dyDescent="0.25">
      <c r="A19" s="27">
        <v>18</v>
      </c>
      <c r="B19" s="27"/>
      <c r="C19" s="27"/>
      <c r="D19" s="26" t="str">
        <f>IF(ISBLANK(B19),"",VLOOKUP(B19,'Source file'!A$3:C$4,3,0))</f>
        <v/>
      </c>
      <c r="E19" s="26" t="str">
        <f>IF(ISBLANK(B19),"",VLOOKUP(B19,'Source file'!A$3:B$4,2,0))</f>
        <v/>
      </c>
      <c r="F19" s="28"/>
      <c r="G19" s="32">
        <v>41729</v>
      </c>
      <c r="H19" s="33" t="str">
        <f t="shared" si="1"/>
        <v/>
      </c>
      <c r="I19" s="33" t="str">
        <f t="shared" si="2"/>
        <v/>
      </c>
      <c r="J19" s="32" t="str">
        <f t="shared" si="3"/>
        <v/>
      </c>
      <c r="K19" s="29"/>
      <c r="L19" s="29"/>
      <c r="M19" s="29"/>
      <c r="N19" s="34">
        <f t="shared" si="4"/>
        <v>0</v>
      </c>
      <c r="O19" s="34" t="str">
        <f t="shared" si="5"/>
        <v/>
      </c>
      <c r="P19" s="30"/>
      <c r="Q19" s="34" t="str">
        <f t="shared" si="6"/>
        <v/>
      </c>
      <c r="R19" s="34"/>
      <c r="S19" s="34" t="str">
        <f t="shared" si="7"/>
        <v/>
      </c>
      <c r="T19" s="23"/>
      <c r="U19" s="23"/>
      <c r="V19" s="23"/>
      <c r="W19" s="23"/>
      <c r="X19" s="23"/>
      <c r="Y19" s="23"/>
      <c r="Z19" s="23"/>
      <c r="AA19" s="31"/>
      <c r="AB19" s="27"/>
      <c r="AC19" s="38">
        <v>41730</v>
      </c>
      <c r="AD19" s="38">
        <v>42094</v>
      </c>
      <c r="AE19" s="29"/>
      <c r="AF19" s="29"/>
      <c r="AG19" s="34" t="str">
        <f t="shared" si="8"/>
        <v/>
      </c>
      <c r="AH19" s="34" t="str">
        <f t="shared" si="9"/>
        <v/>
      </c>
      <c r="AI19" s="34" t="str">
        <f t="shared" si="10"/>
        <v/>
      </c>
      <c r="AJ19" s="34" t="str">
        <f t="shared" si="11"/>
        <v/>
      </c>
      <c r="AK19" s="34" t="str">
        <f t="shared" si="12"/>
        <v/>
      </c>
    </row>
    <row r="20" spans="1:37" s="22" customFormat="1" x14ac:dyDescent="0.25">
      <c r="A20" s="27">
        <v>19</v>
      </c>
      <c r="B20" s="27"/>
      <c r="C20" s="27"/>
      <c r="D20" s="26" t="str">
        <f>IF(ISBLANK(B20),"",VLOOKUP(B20,'Source file'!A$3:C$4,3,0))</f>
        <v/>
      </c>
      <c r="E20" s="26" t="str">
        <f>IF(ISBLANK(B20),"",VLOOKUP(B20,'Source file'!A$3:B$4,2,0))</f>
        <v/>
      </c>
      <c r="F20" s="28"/>
      <c r="G20" s="32">
        <v>41729</v>
      </c>
      <c r="H20" s="33" t="str">
        <f t="shared" si="1"/>
        <v/>
      </c>
      <c r="I20" s="33" t="str">
        <f t="shared" si="2"/>
        <v/>
      </c>
      <c r="J20" s="32" t="str">
        <f t="shared" si="3"/>
        <v/>
      </c>
      <c r="K20" s="29"/>
      <c r="L20" s="29"/>
      <c r="M20" s="29"/>
      <c r="N20" s="34">
        <f t="shared" si="4"/>
        <v>0</v>
      </c>
      <c r="O20" s="34" t="str">
        <f t="shared" si="5"/>
        <v/>
      </c>
      <c r="P20" s="30"/>
      <c r="Q20" s="34" t="str">
        <f t="shared" si="6"/>
        <v/>
      </c>
      <c r="R20" s="34"/>
      <c r="S20" s="34" t="str">
        <f t="shared" si="7"/>
        <v/>
      </c>
      <c r="T20" s="23"/>
      <c r="U20" s="23"/>
      <c r="V20" s="23"/>
      <c r="W20" s="23"/>
      <c r="X20" s="23"/>
      <c r="Y20" s="23"/>
      <c r="Z20" s="23"/>
      <c r="AA20" s="31"/>
      <c r="AB20" s="27"/>
      <c r="AC20" s="38">
        <v>41730</v>
      </c>
      <c r="AD20" s="38">
        <v>42094</v>
      </c>
      <c r="AE20" s="29"/>
      <c r="AF20" s="29"/>
      <c r="AG20" s="34" t="str">
        <f t="shared" si="8"/>
        <v/>
      </c>
      <c r="AH20" s="34" t="str">
        <f t="shared" si="9"/>
        <v/>
      </c>
      <c r="AI20" s="34" t="str">
        <f t="shared" si="10"/>
        <v/>
      </c>
      <c r="AJ20" s="34" t="str">
        <f t="shared" si="11"/>
        <v/>
      </c>
      <c r="AK20" s="34" t="str">
        <f t="shared" si="12"/>
        <v/>
      </c>
    </row>
    <row r="21" spans="1:37" s="22" customFormat="1" x14ac:dyDescent="0.25">
      <c r="A21" s="27">
        <v>20</v>
      </c>
      <c r="B21" s="27"/>
      <c r="C21" s="27"/>
      <c r="D21" s="26" t="str">
        <f>IF(ISBLANK(B21),"",VLOOKUP(B21,'Source file'!A$3:C$4,3,0))</f>
        <v/>
      </c>
      <c r="E21" s="26" t="str">
        <f>IF(ISBLANK(B21),"",VLOOKUP(B21,'Source file'!A$3:B$4,2,0))</f>
        <v/>
      </c>
      <c r="F21" s="27"/>
      <c r="G21" s="32">
        <v>41729</v>
      </c>
      <c r="H21" s="33" t="str">
        <f t="shared" si="1"/>
        <v/>
      </c>
      <c r="I21" s="33" t="str">
        <f t="shared" si="2"/>
        <v/>
      </c>
      <c r="J21" s="32" t="str">
        <f t="shared" si="3"/>
        <v/>
      </c>
      <c r="K21" s="29"/>
      <c r="L21" s="29"/>
      <c r="M21" s="29"/>
      <c r="N21" s="34">
        <f t="shared" si="4"/>
        <v>0</v>
      </c>
      <c r="O21" s="34" t="str">
        <f t="shared" si="5"/>
        <v/>
      </c>
      <c r="P21" s="30"/>
      <c r="Q21" s="34" t="str">
        <f t="shared" si="6"/>
        <v/>
      </c>
      <c r="R21" s="34"/>
      <c r="S21" s="34" t="str">
        <f t="shared" si="7"/>
        <v/>
      </c>
      <c r="T21" s="23"/>
      <c r="U21" s="23"/>
      <c r="V21" s="23"/>
      <c r="W21" s="23"/>
      <c r="X21" s="23"/>
      <c r="Y21" s="23"/>
      <c r="Z21" s="23"/>
      <c r="AA21" s="31"/>
      <c r="AB21" s="27"/>
      <c r="AC21" s="38">
        <v>41730</v>
      </c>
      <c r="AD21" s="38">
        <v>42094</v>
      </c>
      <c r="AE21" s="29"/>
      <c r="AF21" s="29"/>
      <c r="AG21" s="34" t="str">
        <f t="shared" si="8"/>
        <v/>
      </c>
      <c r="AH21" s="34" t="str">
        <f t="shared" si="9"/>
        <v/>
      </c>
      <c r="AI21" s="34" t="str">
        <f t="shared" si="10"/>
        <v/>
      </c>
      <c r="AJ21" s="34" t="str">
        <f t="shared" si="11"/>
        <v/>
      </c>
      <c r="AK21" s="34" t="str">
        <f t="shared" si="12"/>
        <v/>
      </c>
    </row>
    <row r="22" spans="1:37" s="22" customFormat="1" x14ac:dyDescent="0.25">
      <c r="A22" s="27">
        <v>21</v>
      </c>
      <c r="B22" s="27"/>
      <c r="C22" s="27"/>
      <c r="D22" s="26" t="str">
        <f>IF(ISBLANK(B22),"",VLOOKUP(B22,'Source file'!A$3:C$4,3,0))</f>
        <v/>
      </c>
      <c r="E22" s="26" t="str">
        <f>IF(ISBLANK(B22),"",VLOOKUP(B22,'Source file'!A$3:B$4,2,0))</f>
        <v/>
      </c>
      <c r="F22" s="27"/>
      <c r="G22" s="32">
        <v>41729</v>
      </c>
      <c r="H22" s="33" t="str">
        <f t="shared" si="1"/>
        <v/>
      </c>
      <c r="I22" s="33" t="str">
        <f t="shared" si="2"/>
        <v/>
      </c>
      <c r="J22" s="32" t="str">
        <f t="shared" si="3"/>
        <v/>
      </c>
      <c r="K22" s="29"/>
      <c r="L22" s="29"/>
      <c r="M22" s="29"/>
      <c r="N22" s="34">
        <f t="shared" si="4"/>
        <v>0</v>
      </c>
      <c r="O22" s="34" t="str">
        <f t="shared" si="5"/>
        <v/>
      </c>
      <c r="P22" s="30"/>
      <c r="Q22" s="34" t="str">
        <f t="shared" si="6"/>
        <v/>
      </c>
      <c r="R22" s="34"/>
      <c r="S22" s="34" t="str">
        <f t="shared" si="7"/>
        <v/>
      </c>
      <c r="T22" s="23"/>
      <c r="U22" s="23"/>
      <c r="V22" s="23"/>
      <c r="W22" s="23"/>
      <c r="X22" s="23"/>
      <c r="Y22" s="23"/>
      <c r="Z22" s="23"/>
      <c r="AA22" s="31"/>
      <c r="AB22" s="27"/>
      <c r="AC22" s="38">
        <v>41730</v>
      </c>
      <c r="AD22" s="38">
        <v>42094</v>
      </c>
      <c r="AE22" s="29"/>
      <c r="AF22" s="29"/>
      <c r="AG22" s="34" t="str">
        <f t="shared" si="8"/>
        <v/>
      </c>
      <c r="AH22" s="34" t="str">
        <f t="shared" si="9"/>
        <v/>
      </c>
      <c r="AI22" s="34" t="str">
        <f t="shared" si="10"/>
        <v/>
      </c>
      <c r="AJ22" s="34" t="str">
        <f t="shared" si="11"/>
        <v/>
      </c>
      <c r="AK22" s="34" t="str">
        <f t="shared" si="12"/>
        <v/>
      </c>
    </row>
    <row r="23" spans="1:37" s="22" customFormat="1" x14ac:dyDescent="0.25">
      <c r="A23" s="27">
        <v>22</v>
      </c>
      <c r="B23" s="27"/>
      <c r="C23" s="27"/>
      <c r="D23" s="26" t="str">
        <f>IF(ISBLANK(B23),"",VLOOKUP(B23,'Source file'!A$3:C$4,3,0))</f>
        <v/>
      </c>
      <c r="E23" s="26" t="str">
        <f>IF(ISBLANK(B23),"",VLOOKUP(B23,'Source file'!A$3:B$4,2,0))</f>
        <v/>
      </c>
      <c r="F23" s="27"/>
      <c r="G23" s="32">
        <v>41729</v>
      </c>
      <c r="H23" s="33" t="str">
        <f t="shared" si="1"/>
        <v/>
      </c>
      <c r="I23" s="33" t="str">
        <f t="shared" si="2"/>
        <v/>
      </c>
      <c r="J23" s="32" t="str">
        <f t="shared" si="3"/>
        <v/>
      </c>
      <c r="K23" s="29"/>
      <c r="L23" s="29"/>
      <c r="M23" s="29"/>
      <c r="N23" s="34">
        <f t="shared" si="4"/>
        <v>0</v>
      </c>
      <c r="O23" s="34" t="str">
        <f t="shared" si="5"/>
        <v/>
      </c>
      <c r="P23" s="30"/>
      <c r="Q23" s="34" t="str">
        <f t="shared" si="6"/>
        <v/>
      </c>
      <c r="R23" s="34"/>
      <c r="S23" s="34" t="str">
        <f t="shared" si="7"/>
        <v/>
      </c>
      <c r="T23" s="23"/>
      <c r="U23" s="23"/>
      <c r="V23" s="23"/>
      <c r="W23" s="23"/>
      <c r="X23" s="23"/>
      <c r="Y23" s="23"/>
      <c r="Z23" s="23"/>
      <c r="AA23" s="31"/>
      <c r="AB23" s="27"/>
      <c r="AC23" s="38">
        <v>41730</v>
      </c>
      <c r="AD23" s="38">
        <v>42094</v>
      </c>
      <c r="AE23" s="29"/>
      <c r="AF23" s="29"/>
      <c r="AG23" s="34" t="str">
        <f t="shared" si="8"/>
        <v/>
      </c>
      <c r="AH23" s="34" t="str">
        <f t="shared" si="9"/>
        <v/>
      </c>
      <c r="AI23" s="34" t="str">
        <f t="shared" si="10"/>
        <v/>
      </c>
      <c r="AJ23" s="34" t="str">
        <f t="shared" si="11"/>
        <v/>
      </c>
      <c r="AK23" s="34" t="str">
        <f t="shared" si="12"/>
        <v/>
      </c>
    </row>
    <row r="24" spans="1:37" s="22" customFormat="1" x14ac:dyDescent="0.25">
      <c r="A24" s="27">
        <v>23</v>
      </c>
      <c r="B24" s="27"/>
      <c r="C24" s="27"/>
      <c r="D24" s="26" t="str">
        <f>IF(ISBLANK(B24),"",VLOOKUP(B24,'Source file'!A$3:C$4,3,0))</f>
        <v/>
      </c>
      <c r="E24" s="26" t="str">
        <f>IF(ISBLANK(B24),"",VLOOKUP(B24,'Source file'!A$3:B$4,2,0))</f>
        <v/>
      </c>
      <c r="F24" s="27"/>
      <c r="G24" s="32">
        <v>41729</v>
      </c>
      <c r="H24" s="33" t="str">
        <f t="shared" si="1"/>
        <v/>
      </c>
      <c r="I24" s="33" t="str">
        <f t="shared" si="2"/>
        <v/>
      </c>
      <c r="J24" s="32" t="str">
        <f t="shared" si="3"/>
        <v/>
      </c>
      <c r="K24" s="29"/>
      <c r="L24" s="29"/>
      <c r="M24" s="29"/>
      <c r="N24" s="34">
        <f t="shared" si="4"/>
        <v>0</v>
      </c>
      <c r="O24" s="34" t="str">
        <f t="shared" si="5"/>
        <v/>
      </c>
      <c r="P24" s="30"/>
      <c r="Q24" s="34" t="str">
        <f t="shared" si="6"/>
        <v/>
      </c>
      <c r="R24" s="34"/>
      <c r="S24" s="34" t="str">
        <f t="shared" si="7"/>
        <v/>
      </c>
      <c r="T24" s="23"/>
      <c r="U24" s="23"/>
      <c r="V24" s="23"/>
      <c r="W24" s="23"/>
      <c r="X24" s="23"/>
      <c r="Y24" s="23"/>
      <c r="Z24" s="23"/>
      <c r="AA24" s="31"/>
      <c r="AB24" s="27"/>
      <c r="AC24" s="38">
        <v>41730</v>
      </c>
      <c r="AD24" s="38">
        <v>42094</v>
      </c>
      <c r="AE24" s="29"/>
      <c r="AF24" s="29"/>
      <c r="AG24" s="34" t="str">
        <f t="shared" si="8"/>
        <v/>
      </c>
      <c r="AH24" s="34" t="str">
        <f t="shared" si="9"/>
        <v/>
      </c>
      <c r="AI24" s="34" t="str">
        <f t="shared" si="10"/>
        <v/>
      </c>
      <c r="AJ24" s="34" t="str">
        <f t="shared" si="11"/>
        <v/>
      </c>
      <c r="AK24" s="34" t="str">
        <f t="shared" si="12"/>
        <v/>
      </c>
    </row>
    <row r="25" spans="1:37" s="22" customFormat="1" x14ac:dyDescent="0.25">
      <c r="A25" s="27">
        <v>24</v>
      </c>
      <c r="B25" s="27"/>
      <c r="C25" s="27"/>
      <c r="D25" s="26" t="str">
        <f>IF(ISBLANK(B25),"",VLOOKUP(B25,'Source file'!A$3:C$4,3,0))</f>
        <v/>
      </c>
      <c r="E25" s="26" t="str">
        <f>IF(ISBLANK(B25),"",VLOOKUP(B25,'Source file'!A$3:B$4,2,0))</f>
        <v/>
      </c>
      <c r="F25" s="27"/>
      <c r="G25" s="32">
        <v>41729</v>
      </c>
      <c r="H25" s="33" t="str">
        <f t="shared" si="1"/>
        <v/>
      </c>
      <c r="I25" s="33" t="str">
        <f t="shared" si="2"/>
        <v/>
      </c>
      <c r="J25" s="32" t="str">
        <f t="shared" si="3"/>
        <v/>
      </c>
      <c r="K25" s="29"/>
      <c r="L25" s="29"/>
      <c r="M25" s="29"/>
      <c r="N25" s="34">
        <f t="shared" si="4"/>
        <v>0</v>
      </c>
      <c r="O25" s="34" t="str">
        <f t="shared" si="5"/>
        <v/>
      </c>
      <c r="P25" s="30"/>
      <c r="Q25" s="34" t="str">
        <f t="shared" si="6"/>
        <v/>
      </c>
      <c r="R25" s="34"/>
      <c r="S25" s="34" t="str">
        <f t="shared" si="7"/>
        <v/>
      </c>
      <c r="T25" s="23"/>
      <c r="U25" s="23"/>
      <c r="V25" s="23"/>
      <c r="W25" s="23"/>
      <c r="X25" s="23"/>
      <c r="Y25" s="23"/>
      <c r="Z25" s="23"/>
      <c r="AA25" s="31"/>
      <c r="AB25" s="27"/>
      <c r="AC25" s="38">
        <v>41730</v>
      </c>
      <c r="AD25" s="38">
        <v>42094</v>
      </c>
      <c r="AE25" s="29"/>
      <c r="AF25" s="29"/>
      <c r="AG25" s="34" t="str">
        <f t="shared" si="8"/>
        <v/>
      </c>
      <c r="AH25" s="34" t="str">
        <f t="shared" si="9"/>
        <v/>
      </c>
      <c r="AI25" s="34" t="str">
        <f t="shared" si="10"/>
        <v/>
      </c>
      <c r="AJ25" s="34" t="str">
        <f t="shared" si="11"/>
        <v/>
      </c>
      <c r="AK25" s="34" t="str">
        <f t="shared" si="12"/>
        <v/>
      </c>
    </row>
    <row r="26" spans="1:37" s="22" customFormat="1" x14ac:dyDescent="0.25">
      <c r="A26" s="27">
        <v>25</v>
      </c>
      <c r="B26" s="27"/>
      <c r="C26" s="27"/>
      <c r="D26" s="26" t="str">
        <f>IF(ISBLANK(B26),"",VLOOKUP(B26,'Source file'!A$3:C$4,3,0))</f>
        <v/>
      </c>
      <c r="E26" s="26" t="str">
        <f>IF(ISBLANK(B26),"",VLOOKUP(B26,'Source file'!A$3:B$4,2,0))</f>
        <v/>
      </c>
      <c r="F26" s="27"/>
      <c r="G26" s="32">
        <v>41729</v>
      </c>
      <c r="H26" s="33" t="str">
        <f t="shared" si="1"/>
        <v/>
      </c>
      <c r="I26" s="33" t="str">
        <f t="shared" si="2"/>
        <v/>
      </c>
      <c r="J26" s="32" t="str">
        <f t="shared" si="3"/>
        <v/>
      </c>
      <c r="K26" s="29"/>
      <c r="L26" s="29"/>
      <c r="M26" s="29"/>
      <c r="N26" s="34">
        <f t="shared" si="4"/>
        <v>0</v>
      </c>
      <c r="O26" s="34" t="str">
        <f t="shared" si="5"/>
        <v/>
      </c>
      <c r="P26" s="30"/>
      <c r="Q26" s="34" t="str">
        <f t="shared" si="6"/>
        <v/>
      </c>
      <c r="R26" s="34"/>
      <c r="S26" s="34" t="str">
        <f t="shared" si="7"/>
        <v/>
      </c>
      <c r="T26" s="23"/>
      <c r="U26" s="23"/>
      <c r="V26" s="23"/>
      <c r="W26" s="23"/>
      <c r="X26" s="23"/>
      <c r="Y26" s="23"/>
      <c r="Z26" s="23"/>
      <c r="AA26" s="31"/>
      <c r="AB26" s="27"/>
      <c r="AC26" s="38">
        <v>41730</v>
      </c>
      <c r="AD26" s="38">
        <v>42094</v>
      </c>
      <c r="AE26" s="29"/>
      <c r="AF26" s="29"/>
      <c r="AG26" s="34" t="str">
        <f t="shared" si="8"/>
        <v/>
      </c>
      <c r="AH26" s="34" t="str">
        <f t="shared" si="9"/>
        <v/>
      </c>
      <c r="AI26" s="34" t="str">
        <f t="shared" si="10"/>
        <v/>
      </c>
      <c r="AJ26" s="34" t="str">
        <f t="shared" si="11"/>
        <v/>
      </c>
      <c r="AK26" s="34" t="str">
        <f t="shared" si="12"/>
        <v/>
      </c>
    </row>
    <row r="27" spans="1:37" s="22" customFormat="1" x14ac:dyDescent="0.25">
      <c r="A27" s="27">
        <v>26</v>
      </c>
      <c r="B27" s="27"/>
      <c r="C27" s="27"/>
      <c r="D27" s="26" t="str">
        <f>IF(ISBLANK(B27),"",VLOOKUP(B27,'Source file'!A$3:C$4,3,0))</f>
        <v/>
      </c>
      <c r="E27" s="26" t="str">
        <f>IF(ISBLANK(B27),"",VLOOKUP(B27,'Source file'!A$3:B$4,2,0))</f>
        <v/>
      </c>
      <c r="F27" s="27"/>
      <c r="G27" s="32">
        <v>41729</v>
      </c>
      <c r="H27" s="33" t="str">
        <f t="shared" si="1"/>
        <v/>
      </c>
      <c r="I27" s="33" t="str">
        <f t="shared" si="2"/>
        <v/>
      </c>
      <c r="J27" s="32" t="str">
        <f t="shared" si="3"/>
        <v/>
      </c>
      <c r="K27" s="29"/>
      <c r="L27" s="29"/>
      <c r="M27" s="29"/>
      <c r="N27" s="34">
        <f t="shared" si="4"/>
        <v>0</v>
      </c>
      <c r="O27" s="34" t="str">
        <f t="shared" si="5"/>
        <v/>
      </c>
      <c r="P27" s="30"/>
      <c r="Q27" s="34" t="str">
        <f t="shared" si="6"/>
        <v/>
      </c>
      <c r="R27" s="34"/>
      <c r="S27" s="34" t="str">
        <f t="shared" si="7"/>
        <v/>
      </c>
      <c r="T27" s="23"/>
      <c r="U27" s="23"/>
      <c r="V27" s="23"/>
      <c r="W27" s="23"/>
      <c r="X27" s="23"/>
      <c r="Y27" s="23"/>
      <c r="Z27" s="23"/>
      <c r="AA27" s="31"/>
      <c r="AB27" s="27"/>
      <c r="AC27" s="38">
        <v>41730</v>
      </c>
      <c r="AD27" s="38">
        <v>42094</v>
      </c>
      <c r="AE27" s="29"/>
      <c r="AF27" s="29"/>
      <c r="AG27" s="34" t="str">
        <f t="shared" si="8"/>
        <v/>
      </c>
      <c r="AH27" s="34" t="str">
        <f t="shared" si="9"/>
        <v/>
      </c>
      <c r="AI27" s="34" t="str">
        <f t="shared" si="10"/>
        <v/>
      </c>
      <c r="AJ27" s="34" t="str">
        <f t="shared" si="11"/>
        <v/>
      </c>
      <c r="AK27" s="34" t="str">
        <f t="shared" si="12"/>
        <v/>
      </c>
    </row>
    <row r="28" spans="1:37" s="22" customFormat="1" x14ac:dyDescent="0.25">
      <c r="A28" s="27">
        <v>27</v>
      </c>
      <c r="B28" s="27"/>
      <c r="C28" s="27"/>
      <c r="D28" s="26" t="str">
        <f>IF(ISBLANK(B28),"",VLOOKUP(B28,'Source file'!A$3:C$4,3,0))</f>
        <v/>
      </c>
      <c r="E28" s="26" t="str">
        <f>IF(ISBLANK(B28),"",VLOOKUP(B28,'Source file'!A$3:B$4,2,0))</f>
        <v/>
      </c>
      <c r="F28" s="27"/>
      <c r="G28" s="32">
        <v>41729</v>
      </c>
      <c r="H28" s="33" t="str">
        <f t="shared" si="1"/>
        <v/>
      </c>
      <c r="I28" s="33" t="str">
        <f t="shared" si="2"/>
        <v/>
      </c>
      <c r="J28" s="32" t="str">
        <f t="shared" si="3"/>
        <v/>
      </c>
      <c r="K28" s="29"/>
      <c r="L28" s="29"/>
      <c r="M28" s="29"/>
      <c r="N28" s="34">
        <f t="shared" si="4"/>
        <v>0</v>
      </c>
      <c r="O28" s="34" t="str">
        <f t="shared" si="5"/>
        <v/>
      </c>
      <c r="P28" s="30"/>
      <c r="Q28" s="34" t="str">
        <f t="shared" si="6"/>
        <v/>
      </c>
      <c r="R28" s="34"/>
      <c r="S28" s="34" t="str">
        <f t="shared" si="7"/>
        <v/>
      </c>
      <c r="T28" s="23"/>
      <c r="U28" s="23"/>
      <c r="V28" s="23"/>
      <c r="W28" s="23"/>
      <c r="X28" s="23"/>
      <c r="Y28" s="23"/>
      <c r="Z28" s="23"/>
      <c r="AA28" s="31"/>
      <c r="AB28" s="27"/>
      <c r="AC28" s="38">
        <v>41730</v>
      </c>
      <c r="AD28" s="38">
        <v>42094</v>
      </c>
      <c r="AE28" s="29"/>
      <c r="AF28" s="29"/>
      <c r="AG28" s="34" t="str">
        <f t="shared" si="8"/>
        <v/>
      </c>
      <c r="AH28" s="34" t="str">
        <f t="shared" si="9"/>
        <v/>
      </c>
      <c r="AI28" s="34" t="str">
        <f t="shared" si="10"/>
        <v/>
      </c>
      <c r="AJ28" s="34" t="str">
        <f t="shared" si="11"/>
        <v/>
      </c>
      <c r="AK28" s="34" t="str">
        <f t="shared" si="12"/>
        <v/>
      </c>
    </row>
    <row r="29" spans="1:37" s="22" customFormat="1" x14ac:dyDescent="0.25">
      <c r="A29" s="27">
        <v>28</v>
      </c>
      <c r="B29" s="27"/>
      <c r="C29" s="27"/>
      <c r="D29" s="26" t="str">
        <f>IF(ISBLANK(B29),"",VLOOKUP(B29,'Source file'!A$3:C$4,3,0))</f>
        <v/>
      </c>
      <c r="E29" s="26" t="str">
        <f>IF(ISBLANK(B29),"",VLOOKUP(B29,'Source file'!A$3:B$4,2,0))</f>
        <v/>
      </c>
      <c r="F29" s="27"/>
      <c r="G29" s="32">
        <v>41729</v>
      </c>
      <c r="H29" s="33" t="str">
        <f t="shared" si="1"/>
        <v/>
      </c>
      <c r="I29" s="33" t="str">
        <f t="shared" si="2"/>
        <v/>
      </c>
      <c r="J29" s="32" t="str">
        <f t="shared" si="3"/>
        <v/>
      </c>
      <c r="K29" s="29"/>
      <c r="L29" s="29"/>
      <c r="M29" s="29"/>
      <c r="N29" s="34">
        <f t="shared" si="4"/>
        <v>0</v>
      </c>
      <c r="O29" s="34" t="str">
        <f t="shared" si="5"/>
        <v/>
      </c>
      <c r="P29" s="30"/>
      <c r="Q29" s="34" t="str">
        <f t="shared" si="6"/>
        <v/>
      </c>
      <c r="R29" s="34"/>
      <c r="S29" s="34" t="str">
        <f t="shared" si="7"/>
        <v/>
      </c>
      <c r="T29" s="23"/>
      <c r="U29" s="23"/>
      <c r="V29" s="23"/>
      <c r="W29" s="23"/>
      <c r="X29" s="23"/>
      <c r="Y29" s="23"/>
      <c r="Z29" s="23"/>
      <c r="AA29" s="31"/>
      <c r="AB29" s="27"/>
      <c r="AC29" s="38">
        <v>41730</v>
      </c>
      <c r="AD29" s="38">
        <v>42094</v>
      </c>
      <c r="AE29" s="29"/>
      <c r="AF29" s="29"/>
      <c r="AG29" s="34" t="str">
        <f t="shared" si="8"/>
        <v/>
      </c>
      <c r="AH29" s="34" t="str">
        <f t="shared" si="9"/>
        <v/>
      </c>
      <c r="AI29" s="34" t="str">
        <f t="shared" si="10"/>
        <v/>
      </c>
      <c r="AJ29" s="34" t="str">
        <f t="shared" si="11"/>
        <v/>
      </c>
      <c r="AK29" s="34" t="str">
        <f t="shared" si="12"/>
        <v/>
      </c>
    </row>
    <row r="30" spans="1:37" s="22" customFormat="1" x14ac:dyDescent="0.25">
      <c r="A30" s="27">
        <v>29</v>
      </c>
      <c r="B30" s="27"/>
      <c r="C30" s="27"/>
      <c r="D30" s="26" t="str">
        <f>IF(ISBLANK(B30),"",VLOOKUP(B30,'Source file'!A$3:C$4,3,0))</f>
        <v/>
      </c>
      <c r="E30" s="26" t="str">
        <f>IF(ISBLANK(B30),"",VLOOKUP(B30,'Source file'!A$3:B$4,2,0))</f>
        <v/>
      </c>
      <c r="F30" s="27"/>
      <c r="G30" s="32">
        <v>41729</v>
      </c>
      <c r="H30" s="33" t="str">
        <f t="shared" si="1"/>
        <v/>
      </c>
      <c r="I30" s="33" t="str">
        <f t="shared" si="2"/>
        <v/>
      </c>
      <c r="J30" s="32" t="str">
        <f t="shared" si="3"/>
        <v/>
      </c>
      <c r="K30" s="29"/>
      <c r="L30" s="29"/>
      <c r="M30" s="29"/>
      <c r="N30" s="34">
        <f t="shared" si="4"/>
        <v>0</v>
      </c>
      <c r="O30" s="34" t="str">
        <f t="shared" si="5"/>
        <v/>
      </c>
      <c r="P30" s="30"/>
      <c r="Q30" s="34" t="str">
        <f t="shared" si="6"/>
        <v/>
      </c>
      <c r="R30" s="34"/>
      <c r="S30" s="34" t="str">
        <f t="shared" si="7"/>
        <v/>
      </c>
      <c r="T30" s="23"/>
      <c r="U30" s="23"/>
      <c r="V30" s="23"/>
      <c r="W30" s="23"/>
      <c r="X30" s="23"/>
      <c r="Y30" s="23"/>
      <c r="Z30" s="23"/>
      <c r="AA30" s="31"/>
      <c r="AB30" s="27"/>
      <c r="AC30" s="38">
        <v>41730</v>
      </c>
      <c r="AD30" s="38">
        <v>42094</v>
      </c>
      <c r="AE30" s="29"/>
      <c r="AF30" s="29"/>
      <c r="AG30" s="34" t="str">
        <f t="shared" si="8"/>
        <v/>
      </c>
      <c r="AH30" s="34" t="str">
        <f t="shared" si="9"/>
        <v/>
      </c>
      <c r="AI30" s="34" t="str">
        <f t="shared" si="10"/>
        <v/>
      </c>
      <c r="AJ30" s="34" t="str">
        <f t="shared" si="11"/>
        <v/>
      </c>
      <c r="AK30" s="34" t="str">
        <f t="shared" si="12"/>
        <v/>
      </c>
    </row>
    <row r="31" spans="1:37" s="22" customFormat="1" x14ac:dyDescent="0.25">
      <c r="A31" s="27">
        <v>30</v>
      </c>
      <c r="B31" s="27"/>
      <c r="C31" s="27"/>
      <c r="D31" s="26" t="str">
        <f>IF(ISBLANK(B31),"",VLOOKUP(B31,'Source file'!A$3:C$4,3,0))</f>
        <v/>
      </c>
      <c r="E31" s="26" t="str">
        <f>IF(ISBLANK(B31),"",VLOOKUP(B31,'Source file'!A$3:B$4,2,0))</f>
        <v/>
      </c>
      <c r="F31" s="27"/>
      <c r="G31" s="32">
        <v>41729</v>
      </c>
      <c r="H31" s="33" t="str">
        <f t="shared" si="1"/>
        <v/>
      </c>
      <c r="I31" s="33" t="str">
        <f t="shared" si="2"/>
        <v/>
      </c>
      <c r="J31" s="32" t="str">
        <f t="shared" si="3"/>
        <v/>
      </c>
      <c r="K31" s="29"/>
      <c r="L31" s="29"/>
      <c r="M31" s="29"/>
      <c r="N31" s="34">
        <f t="shared" si="4"/>
        <v>0</v>
      </c>
      <c r="O31" s="34" t="str">
        <f t="shared" si="5"/>
        <v/>
      </c>
      <c r="P31" s="30"/>
      <c r="Q31" s="34" t="str">
        <f t="shared" si="6"/>
        <v/>
      </c>
      <c r="R31" s="34"/>
      <c r="S31" s="34" t="str">
        <f t="shared" si="7"/>
        <v/>
      </c>
      <c r="T31" s="23"/>
      <c r="U31" s="23"/>
      <c r="V31" s="23"/>
      <c r="W31" s="23"/>
      <c r="X31" s="23"/>
      <c r="Y31" s="23"/>
      <c r="Z31" s="23"/>
      <c r="AA31" s="31"/>
      <c r="AB31" s="27"/>
      <c r="AC31" s="38">
        <v>41730</v>
      </c>
      <c r="AD31" s="38">
        <v>42094</v>
      </c>
      <c r="AE31" s="29"/>
      <c r="AF31" s="29"/>
      <c r="AG31" s="34" t="str">
        <f t="shared" si="8"/>
        <v/>
      </c>
      <c r="AH31" s="34" t="str">
        <f t="shared" si="9"/>
        <v/>
      </c>
      <c r="AI31" s="34" t="str">
        <f t="shared" si="10"/>
        <v/>
      </c>
      <c r="AJ31" s="34" t="str">
        <f t="shared" si="11"/>
        <v/>
      </c>
      <c r="AK31" s="34" t="str">
        <f t="shared" si="12"/>
        <v/>
      </c>
    </row>
    <row r="32" spans="1:37" s="22" customFormat="1" x14ac:dyDescent="0.25">
      <c r="A32" s="27">
        <v>31</v>
      </c>
      <c r="B32" s="27"/>
      <c r="C32" s="27"/>
      <c r="D32" s="26" t="str">
        <f>IF(ISBLANK(B32),"",VLOOKUP(B32,'Source file'!A$3:C$4,3,0))</f>
        <v/>
      </c>
      <c r="E32" s="26" t="str">
        <f>IF(ISBLANK(B32),"",VLOOKUP(B32,'Source file'!A$3:B$4,2,0))</f>
        <v/>
      </c>
      <c r="F32" s="27"/>
      <c r="G32" s="32">
        <v>41729</v>
      </c>
      <c r="H32" s="33" t="str">
        <f t="shared" si="1"/>
        <v/>
      </c>
      <c r="I32" s="33" t="str">
        <f t="shared" si="2"/>
        <v/>
      </c>
      <c r="J32" s="32" t="str">
        <f t="shared" si="3"/>
        <v/>
      </c>
      <c r="K32" s="29"/>
      <c r="L32" s="29"/>
      <c r="M32" s="29"/>
      <c r="N32" s="34">
        <f t="shared" si="4"/>
        <v>0</v>
      </c>
      <c r="O32" s="34" t="str">
        <f t="shared" si="5"/>
        <v/>
      </c>
      <c r="P32" s="30"/>
      <c r="Q32" s="34" t="str">
        <f t="shared" si="6"/>
        <v/>
      </c>
      <c r="R32" s="34"/>
      <c r="S32" s="34" t="str">
        <f t="shared" si="7"/>
        <v/>
      </c>
      <c r="T32" s="23"/>
      <c r="U32" s="23"/>
      <c r="V32" s="23"/>
      <c r="W32" s="23"/>
      <c r="X32" s="23"/>
      <c r="Y32" s="23"/>
      <c r="Z32" s="23"/>
      <c r="AA32" s="31"/>
      <c r="AB32" s="27"/>
      <c r="AC32" s="38">
        <v>41730</v>
      </c>
      <c r="AD32" s="38">
        <v>42094</v>
      </c>
      <c r="AE32" s="29"/>
      <c r="AF32" s="29"/>
      <c r="AG32" s="34" t="str">
        <f t="shared" si="8"/>
        <v/>
      </c>
      <c r="AH32" s="34" t="str">
        <f t="shared" si="9"/>
        <v/>
      </c>
      <c r="AI32" s="34" t="str">
        <f t="shared" si="10"/>
        <v/>
      </c>
      <c r="AJ32" s="34" t="str">
        <f t="shared" si="11"/>
        <v/>
      </c>
      <c r="AK32" s="34" t="str">
        <f t="shared" si="12"/>
        <v/>
      </c>
    </row>
    <row r="33" spans="1:37" s="22" customFormat="1" x14ac:dyDescent="0.25">
      <c r="A33" s="27">
        <v>32</v>
      </c>
      <c r="B33" s="27"/>
      <c r="C33" s="27"/>
      <c r="D33" s="26" t="str">
        <f>IF(ISBLANK(B33),"",VLOOKUP(B33,'Source file'!A$3:C$4,3,0))</f>
        <v/>
      </c>
      <c r="E33" s="26" t="str">
        <f>IF(ISBLANK(B33),"",VLOOKUP(B33,'Source file'!A$3:B$4,2,0))</f>
        <v/>
      </c>
      <c r="F33" s="27"/>
      <c r="G33" s="32">
        <v>41729</v>
      </c>
      <c r="H33" s="33" t="str">
        <f t="shared" si="1"/>
        <v/>
      </c>
      <c r="I33" s="33" t="str">
        <f t="shared" si="2"/>
        <v/>
      </c>
      <c r="J33" s="32" t="str">
        <f t="shared" si="3"/>
        <v/>
      </c>
      <c r="K33" s="29"/>
      <c r="L33" s="29"/>
      <c r="M33" s="29"/>
      <c r="N33" s="34">
        <f t="shared" si="4"/>
        <v>0</v>
      </c>
      <c r="O33" s="34" t="str">
        <f t="shared" si="5"/>
        <v/>
      </c>
      <c r="P33" s="30"/>
      <c r="Q33" s="34" t="str">
        <f t="shared" si="6"/>
        <v/>
      </c>
      <c r="R33" s="34"/>
      <c r="S33" s="34" t="str">
        <f t="shared" si="7"/>
        <v/>
      </c>
      <c r="T33" s="23"/>
      <c r="U33" s="23"/>
      <c r="V33" s="23"/>
      <c r="W33" s="23"/>
      <c r="X33" s="23"/>
      <c r="Y33" s="23"/>
      <c r="Z33" s="23"/>
      <c r="AA33" s="31"/>
      <c r="AB33" s="27"/>
      <c r="AC33" s="38">
        <v>41730</v>
      </c>
      <c r="AD33" s="38">
        <v>42094</v>
      </c>
      <c r="AE33" s="29"/>
      <c r="AF33" s="29"/>
      <c r="AG33" s="34" t="str">
        <f t="shared" si="8"/>
        <v/>
      </c>
      <c r="AH33" s="34" t="str">
        <f t="shared" si="9"/>
        <v/>
      </c>
      <c r="AI33" s="34" t="str">
        <f t="shared" si="10"/>
        <v/>
      </c>
      <c r="AJ33" s="34" t="str">
        <f t="shared" si="11"/>
        <v/>
      </c>
      <c r="AK33" s="34" t="str">
        <f t="shared" si="12"/>
        <v/>
      </c>
    </row>
    <row r="34" spans="1:37" s="22" customFormat="1" x14ac:dyDescent="0.25">
      <c r="A34" s="27">
        <v>33</v>
      </c>
      <c r="B34" s="27"/>
      <c r="C34" s="27"/>
      <c r="D34" s="26" t="str">
        <f>IF(ISBLANK(B34),"",VLOOKUP(B34,'Source file'!A$3:C$4,3,0))</f>
        <v/>
      </c>
      <c r="E34" s="26" t="str">
        <f>IF(ISBLANK(B34),"",VLOOKUP(B34,'Source file'!A$3:B$4,2,0))</f>
        <v/>
      </c>
      <c r="F34" s="27"/>
      <c r="G34" s="32">
        <v>41729</v>
      </c>
      <c r="H34" s="33" t="str">
        <f t="shared" si="1"/>
        <v/>
      </c>
      <c r="I34" s="33" t="str">
        <f t="shared" si="2"/>
        <v/>
      </c>
      <c r="J34" s="32" t="str">
        <f t="shared" si="3"/>
        <v/>
      </c>
      <c r="K34" s="29"/>
      <c r="L34" s="29"/>
      <c r="M34" s="29"/>
      <c r="N34" s="34">
        <f t="shared" si="4"/>
        <v>0</v>
      </c>
      <c r="O34" s="34" t="str">
        <f t="shared" si="5"/>
        <v/>
      </c>
      <c r="P34" s="30"/>
      <c r="Q34" s="34" t="str">
        <f t="shared" si="6"/>
        <v/>
      </c>
      <c r="R34" s="34"/>
      <c r="S34" s="34" t="str">
        <f t="shared" si="7"/>
        <v/>
      </c>
      <c r="T34" s="23"/>
      <c r="U34" s="23"/>
      <c r="V34" s="23"/>
      <c r="W34" s="23"/>
      <c r="X34" s="23"/>
      <c r="Y34" s="23"/>
      <c r="Z34" s="23"/>
      <c r="AA34" s="31"/>
      <c r="AB34" s="27"/>
      <c r="AC34" s="38">
        <v>41730</v>
      </c>
      <c r="AD34" s="38">
        <v>42094</v>
      </c>
      <c r="AE34" s="29"/>
      <c r="AF34" s="29"/>
      <c r="AG34" s="34" t="str">
        <f t="shared" si="8"/>
        <v/>
      </c>
      <c r="AH34" s="34" t="str">
        <f t="shared" si="9"/>
        <v/>
      </c>
      <c r="AI34" s="34" t="str">
        <f t="shared" si="10"/>
        <v/>
      </c>
      <c r="AJ34" s="34" t="str">
        <f t="shared" si="11"/>
        <v/>
      </c>
      <c r="AK34" s="34" t="str">
        <f t="shared" si="12"/>
        <v/>
      </c>
    </row>
    <row r="35" spans="1:37" s="22" customFormat="1" x14ac:dyDescent="0.25">
      <c r="A35" s="27">
        <v>34</v>
      </c>
      <c r="B35" s="27"/>
      <c r="C35" s="27"/>
      <c r="D35" s="26" t="str">
        <f>IF(ISBLANK(B35),"",VLOOKUP(B35,'Source file'!A$3:C$4,3,0))</f>
        <v/>
      </c>
      <c r="E35" s="26" t="str">
        <f>IF(ISBLANK(B35),"",VLOOKUP(B35,'Source file'!A$3:B$4,2,0))</f>
        <v/>
      </c>
      <c r="F35" s="27"/>
      <c r="G35" s="32">
        <v>41729</v>
      </c>
      <c r="H35" s="33" t="str">
        <f t="shared" si="1"/>
        <v/>
      </c>
      <c r="I35" s="33" t="str">
        <f t="shared" si="2"/>
        <v/>
      </c>
      <c r="J35" s="32" t="str">
        <f t="shared" si="3"/>
        <v/>
      </c>
      <c r="K35" s="29"/>
      <c r="L35" s="29"/>
      <c r="M35" s="29"/>
      <c r="N35" s="34">
        <f t="shared" si="4"/>
        <v>0</v>
      </c>
      <c r="O35" s="34" t="str">
        <f t="shared" si="5"/>
        <v/>
      </c>
      <c r="P35" s="30"/>
      <c r="Q35" s="34" t="str">
        <f t="shared" si="6"/>
        <v/>
      </c>
      <c r="R35" s="34"/>
      <c r="S35" s="34" t="str">
        <f t="shared" si="7"/>
        <v/>
      </c>
      <c r="T35" s="23"/>
      <c r="U35" s="23"/>
      <c r="V35" s="23"/>
      <c r="W35" s="23"/>
      <c r="X35" s="23"/>
      <c r="Y35" s="23"/>
      <c r="Z35" s="23"/>
      <c r="AA35" s="31"/>
      <c r="AB35" s="27"/>
      <c r="AC35" s="38">
        <v>41730</v>
      </c>
      <c r="AD35" s="38">
        <v>42094</v>
      </c>
      <c r="AE35" s="29"/>
      <c r="AF35" s="29"/>
      <c r="AG35" s="34" t="str">
        <f t="shared" si="8"/>
        <v/>
      </c>
      <c r="AH35" s="34" t="str">
        <f t="shared" si="9"/>
        <v/>
      </c>
      <c r="AI35" s="34" t="str">
        <f t="shared" si="10"/>
        <v/>
      </c>
      <c r="AJ35" s="34" t="str">
        <f t="shared" si="11"/>
        <v/>
      </c>
      <c r="AK35" s="34" t="str">
        <f t="shared" si="12"/>
        <v/>
      </c>
    </row>
    <row r="36" spans="1:37" s="22" customFormat="1" x14ac:dyDescent="0.25">
      <c r="A36" s="27">
        <v>35</v>
      </c>
      <c r="B36" s="27"/>
      <c r="C36" s="27"/>
      <c r="D36" s="26" t="str">
        <f>IF(ISBLANK(B36),"",VLOOKUP(B36,'Source file'!A$3:C$4,3,0))</f>
        <v/>
      </c>
      <c r="E36" s="26" t="str">
        <f>IF(ISBLANK(B36),"",VLOOKUP(B36,'Source file'!A$3:B$4,2,0))</f>
        <v/>
      </c>
      <c r="F36" s="27"/>
      <c r="G36" s="32">
        <v>41729</v>
      </c>
      <c r="H36" s="33" t="str">
        <f t="shared" si="1"/>
        <v/>
      </c>
      <c r="I36" s="33" t="str">
        <f t="shared" si="2"/>
        <v/>
      </c>
      <c r="J36" s="32" t="str">
        <f t="shared" si="3"/>
        <v/>
      </c>
      <c r="K36" s="29"/>
      <c r="L36" s="29"/>
      <c r="M36" s="29"/>
      <c r="N36" s="34">
        <f t="shared" si="4"/>
        <v>0</v>
      </c>
      <c r="O36" s="34" t="str">
        <f t="shared" si="5"/>
        <v/>
      </c>
      <c r="P36" s="30"/>
      <c r="Q36" s="34" t="str">
        <f t="shared" si="6"/>
        <v/>
      </c>
      <c r="R36" s="34"/>
      <c r="S36" s="34" t="str">
        <f t="shared" si="7"/>
        <v/>
      </c>
      <c r="T36" s="23"/>
      <c r="U36" s="23"/>
      <c r="V36" s="23"/>
      <c r="W36" s="23"/>
      <c r="X36" s="23"/>
      <c r="Y36" s="23"/>
      <c r="Z36" s="23"/>
      <c r="AA36" s="31"/>
      <c r="AB36" s="27"/>
      <c r="AC36" s="38">
        <v>41730</v>
      </c>
      <c r="AD36" s="38">
        <v>42094</v>
      </c>
      <c r="AE36" s="29"/>
      <c r="AF36" s="29"/>
      <c r="AG36" s="34" t="str">
        <f t="shared" si="8"/>
        <v/>
      </c>
      <c r="AH36" s="34" t="str">
        <f t="shared" si="9"/>
        <v/>
      </c>
      <c r="AI36" s="34" t="str">
        <f t="shared" si="10"/>
        <v/>
      </c>
      <c r="AJ36" s="34" t="str">
        <f t="shared" si="11"/>
        <v/>
      </c>
      <c r="AK36" s="34" t="str">
        <f t="shared" si="12"/>
        <v/>
      </c>
    </row>
    <row r="37" spans="1:37" s="22" customFormat="1" x14ac:dyDescent="0.25">
      <c r="A37" s="27">
        <v>36</v>
      </c>
      <c r="B37" s="27"/>
      <c r="C37" s="27"/>
      <c r="D37" s="26" t="str">
        <f>IF(ISBLANK(B37),"",VLOOKUP(B37,'Source file'!A$3:C$4,3,0))</f>
        <v/>
      </c>
      <c r="E37" s="26" t="str">
        <f>IF(ISBLANK(B37),"",VLOOKUP(B37,'Source file'!A$3:B$4,2,0))</f>
        <v/>
      </c>
      <c r="F37" s="27"/>
      <c r="G37" s="32">
        <v>41729</v>
      </c>
      <c r="H37" s="33" t="str">
        <f t="shared" si="1"/>
        <v/>
      </c>
      <c r="I37" s="33" t="str">
        <f t="shared" si="2"/>
        <v/>
      </c>
      <c r="J37" s="32" t="str">
        <f t="shared" si="3"/>
        <v/>
      </c>
      <c r="K37" s="29"/>
      <c r="L37" s="29"/>
      <c r="M37" s="29"/>
      <c r="N37" s="34">
        <f t="shared" si="4"/>
        <v>0</v>
      </c>
      <c r="O37" s="34" t="str">
        <f t="shared" si="5"/>
        <v/>
      </c>
      <c r="P37" s="30"/>
      <c r="Q37" s="34" t="str">
        <f t="shared" si="6"/>
        <v/>
      </c>
      <c r="R37" s="34"/>
      <c r="S37" s="34" t="str">
        <f t="shared" si="7"/>
        <v/>
      </c>
      <c r="T37" s="23"/>
      <c r="U37" s="23"/>
      <c r="V37" s="23"/>
      <c r="W37" s="23"/>
      <c r="X37" s="23"/>
      <c r="Y37" s="23"/>
      <c r="Z37" s="23"/>
      <c r="AA37" s="31"/>
      <c r="AB37" s="27"/>
      <c r="AC37" s="38">
        <v>41730</v>
      </c>
      <c r="AD37" s="38">
        <v>42094</v>
      </c>
      <c r="AE37" s="29"/>
      <c r="AF37" s="29"/>
      <c r="AG37" s="34" t="str">
        <f t="shared" si="8"/>
        <v/>
      </c>
      <c r="AH37" s="34" t="str">
        <f t="shared" si="9"/>
        <v/>
      </c>
      <c r="AI37" s="34" t="str">
        <f t="shared" si="10"/>
        <v/>
      </c>
      <c r="AJ37" s="34" t="str">
        <f t="shared" si="11"/>
        <v/>
      </c>
      <c r="AK37" s="34" t="str">
        <f t="shared" si="12"/>
        <v/>
      </c>
    </row>
    <row r="38" spans="1:37" s="22" customFormat="1" x14ac:dyDescent="0.25">
      <c r="A38" s="27">
        <v>37</v>
      </c>
      <c r="B38" s="27"/>
      <c r="C38" s="27"/>
      <c r="D38" s="26" t="str">
        <f>IF(ISBLANK(B38),"",VLOOKUP(B38,'Source file'!A$3:C$4,3,0))</f>
        <v/>
      </c>
      <c r="E38" s="26" t="str">
        <f>IF(ISBLANK(B38),"",VLOOKUP(B38,'Source file'!A$3:B$4,2,0))</f>
        <v/>
      </c>
      <c r="F38" s="27"/>
      <c r="G38" s="32">
        <v>41729</v>
      </c>
      <c r="H38" s="33" t="str">
        <f t="shared" si="1"/>
        <v/>
      </c>
      <c r="I38" s="33" t="str">
        <f t="shared" si="2"/>
        <v/>
      </c>
      <c r="J38" s="32" t="str">
        <f t="shared" si="3"/>
        <v/>
      </c>
      <c r="K38" s="29"/>
      <c r="L38" s="29"/>
      <c r="M38" s="29"/>
      <c r="N38" s="34">
        <f t="shared" si="4"/>
        <v>0</v>
      </c>
      <c r="O38" s="34" t="str">
        <f t="shared" si="5"/>
        <v/>
      </c>
      <c r="P38" s="30"/>
      <c r="Q38" s="34" t="str">
        <f t="shared" si="6"/>
        <v/>
      </c>
      <c r="R38" s="34"/>
      <c r="S38" s="34" t="str">
        <f t="shared" si="7"/>
        <v/>
      </c>
      <c r="T38" s="23"/>
      <c r="U38" s="23"/>
      <c r="V38" s="23"/>
      <c r="W38" s="23"/>
      <c r="X38" s="23"/>
      <c r="Y38" s="23"/>
      <c r="Z38" s="23"/>
      <c r="AA38" s="31"/>
      <c r="AB38" s="27"/>
      <c r="AC38" s="38">
        <v>41730</v>
      </c>
      <c r="AD38" s="38">
        <v>42094</v>
      </c>
      <c r="AE38" s="29"/>
      <c r="AF38" s="29"/>
      <c r="AG38" s="34" t="str">
        <f t="shared" si="8"/>
        <v/>
      </c>
      <c r="AH38" s="34" t="str">
        <f t="shared" si="9"/>
        <v/>
      </c>
      <c r="AI38" s="34" t="str">
        <f t="shared" si="10"/>
        <v/>
      </c>
      <c r="AJ38" s="34" t="str">
        <f t="shared" si="11"/>
        <v/>
      </c>
      <c r="AK38" s="34" t="str">
        <f t="shared" si="12"/>
        <v/>
      </c>
    </row>
    <row r="39" spans="1:37" s="22" customFormat="1" x14ac:dyDescent="0.25">
      <c r="A39" s="27">
        <v>38</v>
      </c>
      <c r="B39" s="27"/>
      <c r="C39" s="27"/>
      <c r="D39" s="26" t="str">
        <f>IF(ISBLANK(B39),"",VLOOKUP(B39,'Source file'!A$3:C$4,3,0))</f>
        <v/>
      </c>
      <c r="E39" s="26" t="str">
        <f>IF(ISBLANK(B39),"",VLOOKUP(B39,'Source file'!A$3:B$4,2,0))</f>
        <v/>
      </c>
      <c r="F39" s="27"/>
      <c r="G39" s="32">
        <v>41729</v>
      </c>
      <c r="H39" s="33" t="str">
        <f t="shared" si="1"/>
        <v/>
      </c>
      <c r="I39" s="33" t="str">
        <f t="shared" si="2"/>
        <v/>
      </c>
      <c r="J39" s="32" t="str">
        <f t="shared" si="3"/>
        <v/>
      </c>
      <c r="K39" s="29"/>
      <c r="L39" s="29"/>
      <c r="M39" s="29"/>
      <c r="N39" s="34">
        <f t="shared" si="4"/>
        <v>0</v>
      </c>
      <c r="O39" s="34" t="str">
        <f t="shared" si="5"/>
        <v/>
      </c>
      <c r="P39" s="30"/>
      <c r="Q39" s="34" t="str">
        <f t="shared" si="6"/>
        <v/>
      </c>
      <c r="R39" s="34"/>
      <c r="S39" s="34" t="str">
        <f t="shared" si="7"/>
        <v/>
      </c>
      <c r="T39" s="23"/>
      <c r="U39" s="23"/>
      <c r="V39" s="23"/>
      <c r="W39" s="23"/>
      <c r="X39" s="23"/>
      <c r="Y39" s="23"/>
      <c r="Z39" s="23"/>
      <c r="AA39" s="31"/>
      <c r="AB39" s="27"/>
      <c r="AC39" s="38">
        <v>41730</v>
      </c>
      <c r="AD39" s="38">
        <v>42094</v>
      </c>
      <c r="AE39" s="29"/>
      <c r="AF39" s="29"/>
      <c r="AG39" s="34" t="str">
        <f t="shared" si="8"/>
        <v/>
      </c>
      <c r="AH39" s="34" t="str">
        <f t="shared" si="9"/>
        <v/>
      </c>
      <c r="AI39" s="34" t="str">
        <f t="shared" si="10"/>
        <v/>
      </c>
      <c r="AJ39" s="34" t="str">
        <f t="shared" si="11"/>
        <v/>
      </c>
      <c r="AK39" s="34" t="str">
        <f t="shared" si="12"/>
        <v/>
      </c>
    </row>
    <row r="40" spans="1:37" s="22" customFormat="1" x14ac:dyDescent="0.25">
      <c r="A40" s="27">
        <v>39</v>
      </c>
      <c r="B40" s="27"/>
      <c r="C40" s="27"/>
      <c r="D40" s="26" t="str">
        <f>IF(ISBLANK(B40),"",VLOOKUP(B40,'Source file'!A$3:C$4,3,0))</f>
        <v/>
      </c>
      <c r="E40" s="26" t="str">
        <f>IF(ISBLANK(B40),"",VLOOKUP(B40,'Source file'!A$3:B$4,2,0))</f>
        <v/>
      </c>
      <c r="F40" s="27"/>
      <c r="G40" s="32">
        <v>41729</v>
      </c>
      <c r="H40" s="33" t="str">
        <f t="shared" si="1"/>
        <v/>
      </c>
      <c r="I40" s="33" t="str">
        <f t="shared" si="2"/>
        <v/>
      </c>
      <c r="J40" s="32" t="str">
        <f t="shared" si="3"/>
        <v/>
      </c>
      <c r="K40" s="29"/>
      <c r="L40" s="29"/>
      <c r="M40" s="29"/>
      <c r="N40" s="34">
        <f t="shared" si="4"/>
        <v>0</v>
      </c>
      <c r="O40" s="34" t="str">
        <f t="shared" si="5"/>
        <v/>
      </c>
      <c r="P40" s="30"/>
      <c r="Q40" s="34" t="str">
        <f t="shared" si="6"/>
        <v/>
      </c>
      <c r="R40" s="34"/>
      <c r="S40" s="34" t="str">
        <f t="shared" si="7"/>
        <v/>
      </c>
      <c r="T40" s="23"/>
      <c r="U40" s="23"/>
      <c r="V40" s="23"/>
      <c r="W40" s="23"/>
      <c r="X40" s="23"/>
      <c r="Y40" s="23"/>
      <c r="Z40" s="23"/>
      <c r="AA40" s="31"/>
      <c r="AB40" s="27"/>
      <c r="AC40" s="38">
        <v>41730</v>
      </c>
      <c r="AD40" s="38">
        <v>42094</v>
      </c>
      <c r="AE40" s="29"/>
      <c r="AF40" s="29"/>
      <c r="AG40" s="34" t="str">
        <f t="shared" si="8"/>
        <v/>
      </c>
      <c r="AH40" s="34" t="str">
        <f t="shared" si="9"/>
        <v/>
      </c>
      <c r="AI40" s="34" t="str">
        <f t="shared" si="10"/>
        <v/>
      </c>
      <c r="AJ40" s="34" t="str">
        <f t="shared" si="11"/>
        <v/>
      </c>
      <c r="AK40" s="34" t="str">
        <f t="shared" si="12"/>
        <v/>
      </c>
    </row>
    <row r="41" spans="1:37" s="22" customFormat="1" x14ac:dyDescent="0.25">
      <c r="A41" s="27">
        <v>40</v>
      </c>
      <c r="B41" s="27"/>
      <c r="C41" s="27"/>
      <c r="D41" s="26" t="str">
        <f>IF(ISBLANK(B41),"",VLOOKUP(B41,'Source file'!A$3:C$4,3,0))</f>
        <v/>
      </c>
      <c r="E41" s="26" t="str">
        <f>IF(ISBLANK(B41),"",VLOOKUP(B41,'Source file'!A$3:B$4,2,0))</f>
        <v/>
      </c>
      <c r="F41" s="27"/>
      <c r="G41" s="32">
        <v>41729</v>
      </c>
      <c r="H41" s="33" t="str">
        <f t="shared" si="1"/>
        <v/>
      </c>
      <c r="I41" s="33" t="str">
        <f t="shared" si="2"/>
        <v/>
      </c>
      <c r="J41" s="32" t="str">
        <f t="shared" si="3"/>
        <v/>
      </c>
      <c r="K41" s="29"/>
      <c r="L41" s="29"/>
      <c r="M41" s="29"/>
      <c r="N41" s="34">
        <f t="shared" si="4"/>
        <v>0</v>
      </c>
      <c r="O41" s="34" t="str">
        <f t="shared" si="5"/>
        <v/>
      </c>
      <c r="P41" s="30"/>
      <c r="Q41" s="34" t="str">
        <f t="shared" si="6"/>
        <v/>
      </c>
      <c r="R41" s="34"/>
      <c r="S41" s="34" t="str">
        <f t="shared" si="7"/>
        <v/>
      </c>
      <c r="T41" s="23"/>
      <c r="U41" s="23"/>
      <c r="V41" s="23"/>
      <c r="W41" s="23"/>
      <c r="X41" s="23"/>
      <c r="Y41" s="23"/>
      <c r="Z41" s="23"/>
      <c r="AA41" s="31"/>
      <c r="AB41" s="27"/>
      <c r="AC41" s="38">
        <v>41730</v>
      </c>
      <c r="AD41" s="38">
        <v>42094</v>
      </c>
      <c r="AE41" s="29"/>
      <c r="AF41" s="29"/>
      <c r="AG41" s="34" t="str">
        <f t="shared" si="8"/>
        <v/>
      </c>
      <c r="AH41" s="34" t="str">
        <f t="shared" si="9"/>
        <v/>
      </c>
      <c r="AI41" s="34" t="str">
        <f t="shared" si="10"/>
        <v/>
      </c>
      <c r="AJ41" s="34" t="str">
        <f t="shared" si="11"/>
        <v/>
      </c>
      <c r="AK41" s="34" t="str">
        <f t="shared" si="12"/>
        <v/>
      </c>
    </row>
    <row r="42" spans="1:37" s="22" customFormat="1" x14ac:dyDescent="0.25">
      <c r="A42" s="27">
        <v>41</v>
      </c>
      <c r="B42" s="27"/>
      <c r="C42" s="27"/>
      <c r="D42" s="26" t="str">
        <f>IF(ISBLANK(B42),"",VLOOKUP(B42,'Source file'!A$3:C$4,3,0))</f>
        <v/>
      </c>
      <c r="E42" s="26" t="str">
        <f>IF(ISBLANK(B42),"",VLOOKUP(B42,'Source file'!A$3:B$4,2,0))</f>
        <v/>
      </c>
      <c r="F42" s="27"/>
      <c r="G42" s="32">
        <v>41729</v>
      </c>
      <c r="H42" s="33" t="str">
        <f t="shared" si="1"/>
        <v/>
      </c>
      <c r="I42" s="33" t="str">
        <f t="shared" si="2"/>
        <v/>
      </c>
      <c r="J42" s="32" t="str">
        <f t="shared" si="3"/>
        <v/>
      </c>
      <c r="K42" s="29"/>
      <c r="L42" s="29"/>
      <c r="M42" s="29"/>
      <c r="N42" s="34">
        <f t="shared" si="4"/>
        <v>0</v>
      </c>
      <c r="O42" s="34" t="str">
        <f t="shared" si="5"/>
        <v/>
      </c>
      <c r="P42" s="30"/>
      <c r="Q42" s="34" t="str">
        <f t="shared" si="6"/>
        <v/>
      </c>
      <c r="R42" s="34"/>
      <c r="S42" s="34" t="str">
        <f t="shared" si="7"/>
        <v/>
      </c>
      <c r="T42" s="23"/>
      <c r="U42" s="23"/>
      <c r="V42" s="23"/>
      <c r="W42" s="23"/>
      <c r="X42" s="23"/>
      <c r="Y42" s="23"/>
      <c r="Z42" s="23"/>
      <c r="AA42" s="31"/>
      <c r="AB42" s="27"/>
      <c r="AC42" s="38">
        <v>41730</v>
      </c>
      <c r="AD42" s="38">
        <v>42094</v>
      </c>
      <c r="AE42" s="29"/>
      <c r="AF42" s="29"/>
      <c r="AG42" s="34" t="str">
        <f t="shared" si="8"/>
        <v/>
      </c>
      <c r="AH42" s="34" t="str">
        <f t="shared" si="9"/>
        <v/>
      </c>
      <c r="AI42" s="34" t="str">
        <f t="shared" si="10"/>
        <v/>
      </c>
      <c r="AJ42" s="34" t="str">
        <f t="shared" si="11"/>
        <v/>
      </c>
      <c r="AK42" s="34" t="str">
        <f t="shared" si="12"/>
        <v/>
      </c>
    </row>
    <row r="43" spans="1:37" s="22" customFormat="1" x14ac:dyDescent="0.25">
      <c r="A43" s="27">
        <v>42</v>
      </c>
      <c r="B43" s="27"/>
      <c r="C43" s="27"/>
      <c r="D43" s="26" t="str">
        <f>IF(ISBLANK(B43),"",VLOOKUP(B43,'Source file'!A$3:C$4,3,0))</f>
        <v/>
      </c>
      <c r="E43" s="26" t="str">
        <f>IF(ISBLANK(B43),"",VLOOKUP(B43,'Source file'!A$3:B$4,2,0))</f>
        <v/>
      </c>
      <c r="F43" s="27"/>
      <c r="G43" s="32">
        <v>41729</v>
      </c>
      <c r="H43" s="33" t="str">
        <f t="shared" si="1"/>
        <v/>
      </c>
      <c r="I43" s="33" t="str">
        <f t="shared" si="2"/>
        <v/>
      </c>
      <c r="J43" s="32" t="str">
        <f t="shared" si="3"/>
        <v/>
      </c>
      <c r="K43" s="29"/>
      <c r="L43" s="29"/>
      <c r="M43" s="29"/>
      <c r="N43" s="34">
        <f t="shared" si="4"/>
        <v>0</v>
      </c>
      <c r="O43" s="34" t="str">
        <f t="shared" si="5"/>
        <v/>
      </c>
      <c r="P43" s="30"/>
      <c r="Q43" s="34" t="str">
        <f t="shared" si="6"/>
        <v/>
      </c>
      <c r="R43" s="34"/>
      <c r="S43" s="34" t="str">
        <f t="shared" si="7"/>
        <v/>
      </c>
      <c r="T43" s="23"/>
      <c r="U43" s="23"/>
      <c r="V43" s="23"/>
      <c r="W43" s="23"/>
      <c r="X43" s="23"/>
      <c r="Y43" s="23"/>
      <c r="Z43" s="23"/>
      <c r="AA43" s="31"/>
      <c r="AB43" s="27"/>
      <c r="AC43" s="38">
        <v>41730</v>
      </c>
      <c r="AD43" s="38">
        <v>42094</v>
      </c>
      <c r="AE43" s="29"/>
      <c r="AF43" s="29"/>
      <c r="AG43" s="34" t="str">
        <f t="shared" si="8"/>
        <v/>
      </c>
      <c r="AH43" s="34" t="str">
        <f t="shared" si="9"/>
        <v/>
      </c>
      <c r="AI43" s="34" t="str">
        <f t="shared" si="10"/>
        <v/>
      </c>
      <c r="AJ43" s="34" t="str">
        <f t="shared" si="11"/>
        <v/>
      </c>
      <c r="AK43" s="34" t="str">
        <f t="shared" si="12"/>
        <v/>
      </c>
    </row>
    <row r="44" spans="1:37" s="22" customFormat="1" x14ac:dyDescent="0.25">
      <c r="A44" s="27">
        <v>43</v>
      </c>
      <c r="B44" s="27"/>
      <c r="C44" s="27"/>
      <c r="D44" s="26" t="str">
        <f>IF(ISBLANK(B44),"",VLOOKUP(B44,'Source file'!A$3:C$4,3,0))</f>
        <v/>
      </c>
      <c r="E44" s="26" t="str">
        <f>IF(ISBLANK(B44),"",VLOOKUP(B44,'Source file'!A$3:B$4,2,0))</f>
        <v/>
      </c>
      <c r="F44" s="27"/>
      <c r="G44" s="32">
        <v>41729</v>
      </c>
      <c r="H44" s="33" t="str">
        <f t="shared" si="1"/>
        <v/>
      </c>
      <c r="I44" s="33" t="str">
        <f t="shared" si="2"/>
        <v/>
      </c>
      <c r="J44" s="32" t="str">
        <f t="shared" si="3"/>
        <v/>
      </c>
      <c r="K44" s="29"/>
      <c r="L44" s="29"/>
      <c r="M44" s="29"/>
      <c r="N44" s="34">
        <f t="shared" si="4"/>
        <v>0</v>
      </c>
      <c r="O44" s="34" t="str">
        <f t="shared" si="5"/>
        <v/>
      </c>
      <c r="P44" s="30"/>
      <c r="Q44" s="34" t="str">
        <f t="shared" si="6"/>
        <v/>
      </c>
      <c r="R44" s="34"/>
      <c r="S44" s="34" t="str">
        <f t="shared" si="7"/>
        <v/>
      </c>
      <c r="T44" s="23"/>
      <c r="U44" s="23"/>
      <c r="V44" s="23"/>
      <c r="W44" s="23"/>
      <c r="X44" s="23"/>
      <c r="Y44" s="23"/>
      <c r="Z44" s="23"/>
      <c r="AA44" s="31"/>
      <c r="AB44" s="27"/>
      <c r="AC44" s="38">
        <v>41730</v>
      </c>
      <c r="AD44" s="38">
        <v>42094</v>
      </c>
      <c r="AE44" s="29"/>
      <c r="AF44" s="29"/>
      <c r="AG44" s="34" t="str">
        <f t="shared" si="8"/>
        <v/>
      </c>
      <c r="AH44" s="34" t="str">
        <f t="shared" si="9"/>
        <v/>
      </c>
      <c r="AI44" s="34" t="str">
        <f t="shared" si="10"/>
        <v/>
      </c>
      <c r="AJ44" s="34" t="str">
        <f t="shared" si="11"/>
        <v/>
      </c>
      <c r="AK44" s="34" t="str">
        <f t="shared" si="12"/>
        <v/>
      </c>
    </row>
    <row r="45" spans="1:37" s="22" customFormat="1" x14ac:dyDescent="0.25">
      <c r="A45" s="27">
        <v>44</v>
      </c>
      <c r="B45" s="27"/>
      <c r="C45" s="27"/>
      <c r="D45" s="26" t="str">
        <f>IF(ISBLANK(B45),"",VLOOKUP(B45,'Source file'!A$3:C$4,3,0))</f>
        <v/>
      </c>
      <c r="E45" s="26" t="str">
        <f>IF(ISBLANK(B45),"",VLOOKUP(B45,'Source file'!A$3:B$4,2,0))</f>
        <v/>
      </c>
      <c r="F45" s="27"/>
      <c r="G45" s="32">
        <v>41729</v>
      </c>
      <c r="H45" s="33" t="str">
        <f t="shared" si="1"/>
        <v/>
      </c>
      <c r="I45" s="33" t="str">
        <f t="shared" si="2"/>
        <v/>
      </c>
      <c r="J45" s="32" t="str">
        <f t="shared" si="3"/>
        <v/>
      </c>
      <c r="K45" s="29"/>
      <c r="L45" s="29"/>
      <c r="M45" s="29"/>
      <c r="N45" s="34">
        <f t="shared" si="4"/>
        <v>0</v>
      </c>
      <c r="O45" s="34" t="str">
        <f t="shared" si="5"/>
        <v/>
      </c>
      <c r="P45" s="30"/>
      <c r="Q45" s="34" t="str">
        <f t="shared" si="6"/>
        <v/>
      </c>
      <c r="R45" s="34"/>
      <c r="S45" s="34" t="str">
        <f t="shared" si="7"/>
        <v/>
      </c>
      <c r="T45" s="23"/>
      <c r="U45" s="23"/>
      <c r="V45" s="23"/>
      <c r="W45" s="23"/>
      <c r="X45" s="23"/>
      <c r="Y45" s="23"/>
      <c r="Z45" s="23"/>
      <c r="AA45" s="31"/>
      <c r="AB45" s="27"/>
      <c r="AC45" s="38">
        <v>41730</v>
      </c>
      <c r="AD45" s="38">
        <v>42094</v>
      </c>
      <c r="AE45" s="29"/>
      <c r="AF45" s="29"/>
      <c r="AG45" s="34" t="str">
        <f t="shared" si="8"/>
        <v/>
      </c>
      <c r="AH45" s="34" t="str">
        <f t="shared" si="9"/>
        <v/>
      </c>
      <c r="AI45" s="34" t="str">
        <f t="shared" si="10"/>
        <v/>
      </c>
      <c r="AJ45" s="34" t="str">
        <f t="shared" si="11"/>
        <v/>
      </c>
      <c r="AK45" s="34" t="str">
        <f t="shared" si="12"/>
        <v/>
      </c>
    </row>
    <row r="46" spans="1:37" s="22" customFormat="1" x14ac:dyDescent="0.25">
      <c r="A46" s="27">
        <v>45</v>
      </c>
      <c r="B46" s="27"/>
      <c r="C46" s="27"/>
      <c r="D46" s="26" t="str">
        <f>IF(ISBLANK(B46),"",VLOOKUP(B46,'Source file'!A$3:C$4,3,0))</f>
        <v/>
      </c>
      <c r="E46" s="26" t="str">
        <f>IF(ISBLANK(B46),"",VLOOKUP(B46,'Source file'!A$3:B$4,2,0))</f>
        <v/>
      </c>
      <c r="F46" s="27"/>
      <c r="G46" s="32">
        <v>41729</v>
      </c>
      <c r="H46" s="33" t="str">
        <f t="shared" si="1"/>
        <v/>
      </c>
      <c r="I46" s="33" t="str">
        <f t="shared" si="2"/>
        <v/>
      </c>
      <c r="J46" s="32" t="str">
        <f t="shared" si="3"/>
        <v/>
      </c>
      <c r="K46" s="29"/>
      <c r="L46" s="29"/>
      <c r="M46" s="29"/>
      <c r="N46" s="34">
        <f t="shared" si="4"/>
        <v>0</v>
      </c>
      <c r="O46" s="34" t="str">
        <f t="shared" si="5"/>
        <v/>
      </c>
      <c r="P46" s="30"/>
      <c r="Q46" s="34" t="str">
        <f t="shared" si="6"/>
        <v/>
      </c>
      <c r="R46" s="34"/>
      <c r="S46" s="34" t="str">
        <f t="shared" si="7"/>
        <v/>
      </c>
      <c r="T46" s="23"/>
      <c r="U46" s="23"/>
      <c r="V46" s="23"/>
      <c r="W46" s="23"/>
      <c r="X46" s="23"/>
      <c r="Y46" s="23"/>
      <c r="Z46" s="23"/>
      <c r="AA46" s="31"/>
      <c r="AB46" s="27"/>
      <c r="AC46" s="38">
        <v>41730</v>
      </c>
      <c r="AD46" s="38">
        <v>42094</v>
      </c>
      <c r="AE46" s="29"/>
      <c r="AF46" s="29"/>
      <c r="AG46" s="34" t="str">
        <f t="shared" si="8"/>
        <v/>
      </c>
      <c r="AH46" s="34" t="str">
        <f t="shared" si="9"/>
        <v/>
      </c>
      <c r="AI46" s="34" t="str">
        <f t="shared" si="10"/>
        <v/>
      </c>
      <c r="AJ46" s="34" t="str">
        <f t="shared" si="11"/>
        <v/>
      </c>
      <c r="AK46" s="34" t="str">
        <f t="shared" si="12"/>
        <v/>
      </c>
    </row>
    <row r="47" spans="1:37" s="22" customFormat="1" x14ac:dyDescent="0.25">
      <c r="A47" s="27">
        <v>46</v>
      </c>
      <c r="B47" s="27"/>
      <c r="C47" s="27"/>
      <c r="D47" s="26" t="str">
        <f>IF(ISBLANK(B47),"",VLOOKUP(B47,'Source file'!A$3:C$4,3,0))</f>
        <v/>
      </c>
      <c r="E47" s="26" t="str">
        <f>IF(ISBLANK(B47),"",VLOOKUP(B47,'Source file'!A$3:B$4,2,0))</f>
        <v/>
      </c>
      <c r="F47" s="27"/>
      <c r="G47" s="32">
        <v>41729</v>
      </c>
      <c r="H47" s="33" t="str">
        <f t="shared" si="1"/>
        <v/>
      </c>
      <c r="I47" s="33" t="str">
        <f t="shared" si="2"/>
        <v/>
      </c>
      <c r="J47" s="32" t="str">
        <f t="shared" si="3"/>
        <v/>
      </c>
      <c r="K47" s="29"/>
      <c r="L47" s="29"/>
      <c r="M47" s="29"/>
      <c r="N47" s="34">
        <f t="shared" si="4"/>
        <v>0</v>
      </c>
      <c r="O47" s="34" t="str">
        <f t="shared" si="5"/>
        <v/>
      </c>
      <c r="P47" s="30"/>
      <c r="Q47" s="34" t="str">
        <f t="shared" si="6"/>
        <v/>
      </c>
      <c r="R47" s="34"/>
      <c r="S47" s="34" t="str">
        <f t="shared" si="7"/>
        <v/>
      </c>
      <c r="T47" s="23"/>
      <c r="U47" s="23"/>
      <c r="V47" s="23"/>
      <c r="W47" s="23"/>
      <c r="X47" s="23"/>
      <c r="Y47" s="23"/>
      <c r="Z47" s="23"/>
      <c r="AA47" s="31"/>
      <c r="AB47" s="27"/>
      <c r="AC47" s="38">
        <v>41730</v>
      </c>
      <c r="AD47" s="38">
        <v>42094</v>
      </c>
      <c r="AE47" s="29"/>
      <c r="AF47" s="29"/>
      <c r="AG47" s="34" t="str">
        <f t="shared" si="8"/>
        <v/>
      </c>
      <c r="AH47" s="34" t="str">
        <f t="shared" si="9"/>
        <v/>
      </c>
      <c r="AI47" s="34" t="str">
        <f t="shared" si="10"/>
        <v/>
      </c>
      <c r="AJ47" s="34" t="str">
        <f t="shared" si="11"/>
        <v/>
      </c>
      <c r="AK47" s="34" t="str">
        <f t="shared" si="12"/>
        <v/>
      </c>
    </row>
    <row r="48" spans="1:37" s="22" customFormat="1" x14ac:dyDescent="0.25">
      <c r="A48" s="27">
        <v>47</v>
      </c>
      <c r="B48" s="27"/>
      <c r="C48" s="27"/>
      <c r="D48" s="26" t="str">
        <f>IF(ISBLANK(B48),"",VLOOKUP(B48,'Source file'!A$3:C$4,3,0))</f>
        <v/>
      </c>
      <c r="E48" s="26" t="str">
        <f>IF(ISBLANK(B48),"",VLOOKUP(B48,'Source file'!A$3:B$4,2,0))</f>
        <v/>
      </c>
      <c r="F48" s="27"/>
      <c r="G48" s="32">
        <v>41729</v>
      </c>
      <c r="H48" s="33" t="str">
        <f t="shared" si="1"/>
        <v/>
      </c>
      <c r="I48" s="33" t="str">
        <f t="shared" si="2"/>
        <v/>
      </c>
      <c r="J48" s="32" t="str">
        <f t="shared" si="3"/>
        <v/>
      </c>
      <c r="K48" s="29"/>
      <c r="L48" s="29"/>
      <c r="M48" s="29"/>
      <c r="N48" s="34">
        <f t="shared" si="4"/>
        <v>0</v>
      </c>
      <c r="O48" s="34" t="str">
        <f t="shared" si="5"/>
        <v/>
      </c>
      <c r="P48" s="30"/>
      <c r="Q48" s="34" t="str">
        <f t="shared" si="6"/>
        <v/>
      </c>
      <c r="R48" s="34"/>
      <c r="S48" s="34" t="str">
        <f t="shared" si="7"/>
        <v/>
      </c>
      <c r="T48" s="23"/>
      <c r="U48" s="23"/>
      <c r="V48" s="23"/>
      <c r="W48" s="23"/>
      <c r="X48" s="23"/>
      <c r="Y48" s="23"/>
      <c r="Z48" s="23"/>
      <c r="AA48" s="31"/>
      <c r="AB48" s="27"/>
      <c r="AC48" s="38">
        <v>41730</v>
      </c>
      <c r="AD48" s="38">
        <v>42094</v>
      </c>
      <c r="AE48" s="29"/>
      <c r="AF48" s="29"/>
      <c r="AG48" s="34" t="str">
        <f t="shared" si="8"/>
        <v/>
      </c>
      <c r="AH48" s="34" t="str">
        <f t="shared" si="9"/>
        <v/>
      </c>
      <c r="AI48" s="34" t="str">
        <f t="shared" si="10"/>
        <v/>
      </c>
      <c r="AJ48" s="34" t="str">
        <f t="shared" si="11"/>
        <v/>
      </c>
      <c r="AK48" s="34" t="str">
        <f t="shared" si="12"/>
        <v/>
      </c>
    </row>
    <row r="49" spans="1:37" s="22" customFormat="1" x14ac:dyDescent="0.25">
      <c r="A49" s="27">
        <v>48</v>
      </c>
      <c r="B49" s="27"/>
      <c r="C49" s="27"/>
      <c r="D49" s="26" t="str">
        <f>IF(ISBLANK(B49),"",VLOOKUP(B49,'Source file'!A$3:C$4,3,0))</f>
        <v/>
      </c>
      <c r="E49" s="26" t="str">
        <f>IF(ISBLANK(B49),"",VLOOKUP(B49,'Source file'!A$3:B$4,2,0))</f>
        <v/>
      </c>
      <c r="F49" s="27"/>
      <c r="G49" s="32">
        <v>41729</v>
      </c>
      <c r="H49" s="33" t="str">
        <f t="shared" si="1"/>
        <v/>
      </c>
      <c r="I49" s="33" t="str">
        <f t="shared" si="2"/>
        <v/>
      </c>
      <c r="J49" s="32" t="str">
        <f t="shared" si="3"/>
        <v/>
      </c>
      <c r="K49" s="29"/>
      <c r="L49" s="29"/>
      <c r="M49" s="29"/>
      <c r="N49" s="34">
        <f t="shared" si="4"/>
        <v>0</v>
      </c>
      <c r="O49" s="34" t="str">
        <f t="shared" si="5"/>
        <v/>
      </c>
      <c r="P49" s="30"/>
      <c r="Q49" s="34" t="str">
        <f t="shared" si="6"/>
        <v/>
      </c>
      <c r="R49" s="34"/>
      <c r="S49" s="34" t="str">
        <f t="shared" si="7"/>
        <v/>
      </c>
      <c r="T49" s="23"/>
      <c r="U49" s="23"/>
      <c r="V49" s="23"/>
      <c r="W49" s="23"/>
      <c r="X49" s="23"/>
      <c r="Y49" s="23"/>
      <c r="Z49" s="23"/>
      <c r="AA49" s="31"/>
      <c r="AB49" s="27"/>
      <c r="AC49" s="38">
        <v>41730</v>
      </c>
      <c r="AD49" s="38">
        <v>42094</v>
      </c>
      <c r="AE49" s="29"/>
      <c r="AF49" s="29"/>
      <c r="AG49" s="34" t="str">
        <f t="shared" si="8"/>
        <v/>
      </c>
      <c r="AH49" s="34" t="str">
        <f t="shared" si="9"/>
        <v/>
      </c>
      <c r="AI49" s="34" t="str">
        <f t="shared" si="10"/>
        <v/>
      </c>
      <c r="AJ49" s="34" t="str">
        <f t="shared" si="11"/>
        <v/>
      </c>
      <c r="AK49" s="34" t="str">
        <f t="shared" si="12"/>
        <v/>
      </c>
    </row>
    <row r="50" spans="1:37" s="22" customFormat="1" x14ac:dyDescent="0.25">
      <c r="A50" s="27">
        <v>49</v>
      </c>
      <c r="B50" s="27"/>
      <c r="C50" s="27"/>
      <c r="D50" s="26" t="str">
        <f>IF(ISBLANK(B50),"",VLOOKUP(B50,'Source file'!A$3:C$4,3,0))</f>
        <v/>
      </c>
      <c r="E50" s="26" t="str">
        <f>IF(ISBLANK(B50),"",VLOOKUP(B50,'Source file'!A$3:B$4,2,0))</f>
        <v/>
      </c>
      <c r="F50" s="27"/>
      <c r="G50" s="32">
        <v>41729</v>
      </c>
      <c r="H50" s="33" t="str">
        <f t="shared" si="1"/>
        <v/>
      </c>
      <c r="I50" s="33" t="str">
        <f t="shared" si="2"/>
        <v/>
      </c>
      <c r="J50" s="32" t="str">
        <f t="shared" si="3"/>
        <v/>
      </c>
      <c r="K50" s="29"/>
      <c r="L50" s="29"/>
      <c r="M50" s="29"/>
      <c r="N50" s="34">
        <f t="shared" si="4"/>
        <v>0</v>
      </c>
      <c r="O50" s="34" t="str">
        <f t="shared" si="5"/>
        <v/>
      </c>
      <c r="P50" s="30"/>
      <c r="Q50" s="34" t="str">
        <f t="shared" si="6"/>
        <v/>
      </c>
      <c r="R50" s="34"/>
      <c r="S50" s="34" t="str">
        <f t="shared" si="7"/>
        <v/>
      </c>
      <c r="T50" s="23"/>
      <c r="U50" s="23"/>
      <c r="V50" s="23"/>
      <c r="W50" s="23"/>
      <c r="X50" s="23"/>
      <c r="Y50" s="23"/>
      <c r="Z50" s="23"/>
      <c r="AA50" s="31"/>
      <c r="AB50" s="27"/>
      <c r="AC50" s="38">
        <v>41730</v>
      </c>
      <c r="AD50" s="38">
        <v>42094</v>
      </c>
      <c r="AE50" s="29"/>
      <c r="AF50" s="29"/>
      <c r="AG50" s="34" t="str">
        <f t="shared" si="8"/>
        <v/>
      </c>
      <c r="AH50" s="34" t="str">
        <f t="shared" si="9"/>
        <v/>
      </c>
      <c r="AI50" s="34" t="str">
        <f t="shared" si="10"/>
        <v/>
      </c>
      <c r="AJ50" s="34" t="str">
        <f t="shared" si="11"/>
        <v/>
      </c>
      <c r="AK50" s="34" t="str">
        <f t="shared" si="12"/>
        <v/>
      </c>
    </row>
    <row r="51" spans="1:37" s="22" customFormat="1" x14ac:dyDescent="0.25">
      <c r="A51" s="27">
        <v>50</v>
      </c>
      <c r="B51" s="27"/>
      <c r="C51" s="27"/>
      <c r="D51" s="26" t="str">
        <f>IF(ISBLANK(B51),"",VLOOKUP(B51,'Source file'!A$3:C$4,3,0))</f>
        <v/>
      </c>
      <c r="E51" s="26" t="str">
        <f>IF(ISBLANK(B51),"",VLOOKUP(B51,'Source file'!A$3:B$4,2,0))</f>
        <v/>
      </c>
      <c r="F51" s="27"/>
      <c r="G51" s="32">
        <v>41729</v>
      </c>
      <c r="H51" s="33" t="str">
        <f t="shared" si="1"/>
        <v/>
      </c>
      <c r="I51" s="33" t="str">
        <f t="shared" si="2"/>
        <v/>
      </c>
      <c r="J51" s="32" t="str">
        <f t="shared" si="3"/>
        <v/>
      </c>
      <c r="K51" s="29"/>
      <c r="L51" s="29"/>
      <c r="M51" s="29"/>
      <c r="N51" s="34">
        <f t="shared" si="4"/>
        <v>0</v>
      </c>
      <c r="O51" s="34" t="str">
        <f t="shared" si="5"/>
        <v/>
      </c>
      <c r="P51" s="30"/>
      <c r="Q51" s="34" t="str">
        <f t="shared" si="6"/>
        <v/>
      </c>
      <c r="R51" s="34"/>
      <c r="S51" s="34" t="str">
        <f t="shared" si="7"/>
        <v/>
      </c>
      <c r="T51" s="23"/>
      <c r="U51" s="23"/>
      <c r="V51" s="23"/>
      <c r="W51" s="23"/>
      <c r="X51" s="23"/>
      <c r="Y51" s="23"/>
      <c r="Z51" s="23"/>
      <c r="AA51" s="31"/>
      <c r="AB51" s="27"/>
      <c r="AC51" s="38">
        <v>41730</v>
      </c>
      <c r="AD51" s="38">
        <v>42094</v>
      </c>
      <c r="AE51" s="29"/>
      <c r="AF51" s="29"/>
      <c r="AG51" s="34" t="str">
        <f t="shared" si="8"/>
        <v/>
      </c>
      <c r="AH51" s="34" t="str">
        <f t="shared" si="9"/>
        <v/>
      </c>
      <c r="AI51" s="34" t="str">
        <f t="shared" si="10"/>
        <v/>
      </c>
      <c r="AJ51" s="34" t="str">
        <f t="shared" si="11"/>
        <v/>
      </c>
      <c r="AK51" s="34" t="str">
        <f t="shared" si="12"/>
        <v/>
      </c>
    </row>
    <row r="52" spans="1:37" s="22" customFormat="1" x14ac:dyDescent="0.25">
      <c r="A52" s="27">
        <v>51</v>
      </c>
      <c r="B52" s="27"/>
      <c r="C52" s="27"/>
      <c r="D52" s="26" t="str">
        <f>IF(ISBLANK(B52),"",VLOOKUP(B52,'Source file'!A$3:C$4,3,0))</f>
        <v/>
      </c>
      <c r="E52" s="26" t="str">
        <f>IF(ISBLANK(B52),"",VLOOKUP(B52,'Source file'!A$3:B$4,2,0))</f>
        <v/>
      </c>
      <c r="F52" s="27"/>
      <c r="G52" s="32">
        <v>41729</v>
      </c>
      <c r="H52" s="33" t="str">
        <f t="shared" si="1"/>
        <v/>
      </c>
      <c r="I52" s="33" t="str">
        <f t="shared" si="2"/>
        <v/>
      </c>
      <c r="J52" s="32" t="str">
        <f t="shared" si="3"/>
        <v/>
      </c>
      <c r="K52" s="29"/>
      <c r="L52" s="29"/>
      <c r="M52" s="29"/>
      <c r="N52" s="34">
        <f t="shared" si="4"/>
        <v>0</v>
      </c>
      <c r="O52" s="34" t="str">
        <f t="shared" si="5"/>
        <v/>
      </c>
      <c r="P52" s="30"/>
      <c r="Q52" s="34" t="str">
        <f t="shared" si="6"/>
        <v/>
      </c>
      <c r="R52" s="34"/>
      <c r="S52" s="34" t="str">
        <f t="shared" si="7"/>
        <v/>
      </c>
      <c r="T52" s="23"/>
      <c r="U52" s="23"/>
      <c r="V52" s="23"/>
      <c r="W52" s="23"/>
      <c r="X52" s="23"/>
      <c r="Y52" s="23"/>
      <c r="Z52" s="23"/>
      <c r="AA52" s="31"/>
      <c r="AB52" s="27"/>
      <c r="AC52" s="38">
        <v>41730</v>
      </c>
      <c r="AD52" s="38">
        <v>42094</v>
      </c>
      <c r="AE52" s="29"/>
      <c r="AF52" s="29"/>
      <c r="AG52" s="34" t="str">
        <f t="shared" si="8"/>
        <v/>
      </c>
      <c r="AH52" s="34" t="str">
        <f t="shared" si="9"/>
        <v/>
      </c>
      <c r="AI52" s="34" t="str">
        <f t="shared" si="10"/>
        <v/>
      </c>
      <c r="AJ52" s="34" t="str">
        <f t="shared" si="11"/>
        <v/>
      </c>
      <c r="AK52" s="34" t="str">
        <f t="shared" si="12"/>
        <v/>
      </c>
    </row>
    <row r="53" spans="1:37" s="22" customFormat="1" x14ac:dyDescent="0.25">
      <c r="A53" s="27">
        <v>52</v>
      </c>
      <c r="B53" s="27"/>
      <c r="C53" s="27"/>
      <c r="D53" s="26" t="str">
        <f>IF(ISBLANK(B53),"",VLOOKUP(B53,'Source file'!A$3:C$4,3,0))</f>
        <v/>
      </c>
      <c r="E53" s="26" t="str">
        <f>IF(ISBLANK(B53),"",VLOOKUP(B53,'Source file'!A$3:B$4,2,0))</f>
        <v/>
      </c>
      <c r="F53" s="27"/>
      <c r="G53" s="32">
        <v>41729</v>
      </c>
      <c r="H53" s="33" t="str">
        <f t="shared" si="1"/>
        <v/>
      </c>
      <c r="I53" s="33" t="str">
        <f t="shared" si="2"/>
        <v/>
      </c>
      <c r="J53" s="32" t="str">
        <f t="shared" si="3"/>
        <v/>
      </c>
      <c r="K53" s="29"/>
      <c r="L53" s="29"/>
      <c r="M53" s="29"/>
      <c r="N53" s="34">
        <f t="shared" si="4"/>
        <v>0</v>
      </c>
      <c r="O53" s="34" t="str">
        <f t="shared" si="5"/>
        <v/>
      </c>
      <c r="P53" s="30"/>
      <c r="Q53" s="34" t="str">
        <f t="shared" si="6"/>
        <v/>
      </c>
      <c r="R53" s="34"/>
      <c r="S53" s="34" t="str">
        <f t="shared" si="7"/>
        <v/>
      </c>
      <c r="T53" s="23"/>
      <c r="U53" s="23"/>
      <c r="V53" s="23"/>
      <c r="W53" s="23"/>
      <c r="X53" s="23"/>
      <c r="Y53" s="23"/>
      <c r="Z53" s="23"/>
      <c r="AA53" s="31"/>
      <c r="AB53" s="27"/>
      <c r="AC53" s="38">
        <v>41730</v>
      </c>
      <c r="AD53" s="38">
        <v>42094</v>
      </c>
      <c r="AE53" s="29"/>
      <c r="AF53" s="29"/>
      <c r="AG53" s="34" t="str">
        <f t="shared" si="8"/>
        <v/>
      </c>
      <c r="AH53" s="34" t="str">
        <f t="shared" si="9"/>
        <v/>
      </c>
      <c r="AI53" s="34" t="str">
        <f t="shared" si="10"/>
        <v/>
      </c>
      <c r="AJ53" s="34" t="str">
        <f t="shared" si="11"/>
        <v/>
      </c>
      <c r="AK53" s="34" t="str">
        <f t="shared" si="12"/>
        <v/>
      </c>
    </row>
    <row r="54" spans="1:37" s="22" customFormat="1" x14ac:dyDescent="0.25">
      <c r="A54" s="27">
        <v>53</v>
      </c>
      <c r="B54" s="27"/>
      <c r="C54" s="27"/>
      <c r="D54" s="26" t="str">
        <f>IF(ISBLANK(B54),"",VLOOKUP(B54,'Source file'!A$3:C$4,3,0))</f>
        <v/>
      </c>
      <c r="E54" s="26" t="str">
        <f>IF(ISBLANK(B54),"",VLOOKUP(B54,'Source file'!A$3:B$4,2,0))</f>
        <v/>
      </c>
      <c r="F54" s="27"/>
      <c r="G54" s="32">
        <v>41729</v>
      </c>
      <c r="H54" s="33" t="str">
        <f t="shared" si="1"/>
        <v/>
      </c>
      <c r="I54" s="33" t="str">
        <f t="shared" si="2"/>
        <v/>
      </c>
      <c r="J54" s="32" t="str">
        <f t="shared" si="3"/>
        <v/>
      </c>
      <c r="K54" s="29"/>
      <c r="L54" s="29"/>
      <c r="M54" s="29"/>
      <c r="N54" s="34">
        <f t="shared" si="4"/>
        <v>0</v>
      </c>
      <c r="O54" s="34" t="str">
        <f t="shared" si="5"/>
        <v/>
      </c>
      <c r="P54" s="30"/>
      <c r="Q54" s="34" t="str">
        <f t="shared" si="6"/>
        <v/>
      </c>
      <c r="R54" s="34"/>
      <c r="S54" s="34" t="str">
        <f t="shared" si="7"/>
        <v/>
      </c>
      <c r="T54" s="23"/>
      <c r="U54" s="23"/>
      <c r="V54" s="23"/>
      <c r="W54" s="23"/>
      <c r="X54" s="23"/>
      <c r="Y54" s="23"/>
      <c r="Z54" s="23"/>
      <c r="AA54" s="31"/>
      <c r="AB54" s="27"/>
      <c r="AC54" s="38">
        <v>41730</v>
      </c>
      <c r="AD54" s="38">
        <v>42094</v>
      </c>
      <c r="AE54" s="29"/>
      <c r="AF54" s="29"/>
      <c r="AG54" s="34" t="str">
        <f t="shared" si="8"/>
        <v/>
      </c>
      <c r="AH54" s="34" t="str">
        <f t="shared" si="9"/>
        <v/>
      </c>
      <c r="AI54" s="34" t="str">
        <f t="shared" si="10"/>
        <v/>
      </c>
      <c r="AJ54" s="34" t="str">
        <f t="shared" si="11"/>
        <v/>
      </c>
      <c r="AK54" s="34" t="str">
        <f t="shared" si="12"/>
        <v/>
      </c>
    </row>
    <row r="55" spans="1:37" s="22" customFormat="1" x14ac:dyDescent="0.25">
      <c r="A55" s="27">
        <v>54</v>
      </c>
      <c r="B55" s="27"/>
      <c r="C55" s="27"/>
      <c r="D55" s="26" t="str">
        <f>IF(ISBLANK(B55),"",VLOOKUP(B55,'Source file'!A$3:C$4,3,0))</f>
        <v/>
      </c>
      <c r="E55" s="26" t="str">
        <f>IF(ISBLANK(B55),"",VLOOKUP(B55,'Source file'!A$3:B$4,2,0))</f>
        <v/>
      </c>
      <c r="F55" s="27"/>
      <c r="G55" s="32">
        <v>41729</v>
      </c>
      <c r="H55" s="33" t="str">
        <f t="shared" si="1"/>
        <v/>
      </c>
      <c r="I55" s="33" t="str">
        <f t="shared" si="2"/>
        <v/>
      </c>
      <c r="J55" s="32" t="str">
        <f t="shared" si="3"/>
        <v/>
      </c>
      <c r="K55" s="29"/>
      <c r="L55" s="29"/>
      <c r="M55" s="29"/>
      <c r="N55" s="34">
        <f t="shared" si="4"/>
        <v>0</v>
      </c>
      <c r="O55" s="34" t="str">
        <f t="shared" si="5"/>
        <v/>
      </c>
      <c r="P55" s="30"/>
      <c r="Q55" s="34" t="str">
        <f t="shared" si="6"/>
        <v/>
      </c>
      <c r="R55" s="34"/>
      <c r="S55" s="34" t="str">
        <f t="shared" si="7"/>
        <v/>
      </c>
      <c r="T55" s="23"/>
      <c r="U55" s="23"/>
      <c r="V55" s="23"/>
      <c r="W55" s="23"/>
      <c r="X55" s="23"/>
      <c r="Y55" s="23"/>
      <c r="Z55" s="23"/>
      <c r="AA55" s="31"/>
      <c r="AB55" s="27"/>
      <c r="AC55" s="38">
        <v>41730</v>
      </c>
      <c r="AD55" s="38">
        <v>42094</v>
      </c>
      <c r="AE55" s="29"/>
      <c r="AF55" s="29"/>
      <c r="AG55" s="34" t="str">
        <f t="shared" si="8"/>
        <v/>
      </c>
      <c r="AH55" s="34" t="str">
        <f t="shared" si="9"/>
        <v/>
      </c>
      <c r="AI55" s="34" t="str">
        <f t="shared" si="10"/>
        <v/>
      </c>
      <c r="AJ55" s="34" t="str">
        <f t="shared" si="11"/>
        <v/>
      </c>
      <c r="AK55" s="34" t="str">
        <f t="shared" si="12"/>
        <v/>
      </c>
    </row>
    <row r="56" spans="1:37" s="22" customFormat="1" x14ac:dyDescent="0.25">
      <c r="A56" s="27">
        <v>55</v>
      </c>
      <c r="B56" s="27"/>
      <c r="C56" s="27"/>
      <c r="D56" s="26" t="str">
        <f>IF(ISBLANK(B56),"",VLOOKUP(B56,'Source file'!A$3:C$4,3,0))</f>
        <v/>
      </c>
      <c r="E56" s="26" t="str">
        <f>IF(ISBLANK(B56),"",VLOOKUP(B56,'Source file'!A$3:B$4,2,0))</f>
        <v/>
      </c>
      <c r="F56" s="27"/>
      <c r="G56" s="32">
        <v>41729</v>
      </c>
      <c r="H56" s="33" t="str">
        <f t="shared" si="1"/>
        <v/>
      </c>
      <c r="I56" s="33" t="str">
        <f t="shared" si="2"/>
        <v/>
      </c>
      <c r="J56" s="32" t="str">
        <f t="shared" si="3"/>
        <v/>
      </c>
      <c r="K56" s="29"/>
      <c r="L56" s="29"/>
      <c r="M56" s="29"/>
      <c r="N56" s="34">
        <f t="shared" si="4"/>
        <v>0</v>
      </c>
      <c r="O56" s="34" t="str">
        <f t="shared" si="5"/>
        <v/>
      </c>
      <c r="P56" s="30"/>
      <c r="Q56" s="34" t="str">
        <f t="shared" si="6"/>
        <v/>
      </c>
      <c r="R56" s="34"/>
      <c r="S56" s="34" t="str">
        <f t="shared" si="7"/>
        <v/>
      </c>
      <c r="T56" s="23"/>
      <c r="U56" s="23"/>
      <c r="V56" s="23"/>
      <c r="W56" s="23"/>
      <c r="X56" s="23"/>
      <c r="Y56" s="23"/>
      <c r="Z56" s="23"/>
      <c r="AA56" s="31"/>
      <c r="AB56" s="27"/>
      <c r="AC56" s="38">
        <v>41730</v>
      </c>
      <c r="AD56" s="38">
        <v>42094</v>
      </c>
      <c r="AE56" s="29"/>
      <c r="AF56" s="29"/>
      <c r="AG56" s="34" t="str">
        <f t="shared" si="8"/>
        <v/>
      </c>
      <c r="AH56" s="34" t="str">
        <f t="shared" si="9"/>
        <v/>
      </c>
      <c r="AI56" s="34" t="str">
        <f t="shared" si="10"/>
        <v/>
      </c>
      <c r="AJ56" s="34" t="str">
        <f t="shared" si="11"/>
        <v/>
      </c>
      <c r="AK56" s="34" t="str">
        <f t="shared" si="12"/>
        <v/>
      </c>
    </row>
    <row r="57" spans="1:37" s="22" customFormat="1" x14ac:dyDescent="0.25">
      <c r="A57" s="27">
        <v>56</v>
      </c>
      <c r="B57" s="27"/>
      <c r="C57" s="27"/>
      <c r="D57" s="26" t="str">
        <f>IF(ISBLANK(B57),"",VLOOKUP(B57,'Source file'!A$3:C$4,3,0))</f>
        <v/>
      </c>
      <c r="E57" s="26" t="str">
        <f>IF(ISBLANK(B57),"",VLOOKUP(B57,'Source file'!A$3:B$4,2,0))</f>
        <v/>
      </c>
      <c r="F57" s="27"/>
      <c r="G57" s="32">
        <v>41729</v>
      </c>
      <c r="H57" s="33" t="str">
        <f t="shared" si="1"/>
        <v/>
      </c>
      <c r="I57" s="33" t="str">
        <f t="shared" si="2"/>
        <v/>
      </c>
      <c r="J57" s="32" t="str">
        <f t="shared" si="3"/>
        <v/>
      </c>
      <c r="K57" s="29"/>
      <c r="L57" s="29"/>
      <c r="M57" s="29"/>
      <c r="N57" s="34">
        <f t="shared" si="4"/>
        <v>0</v>
      </c>
      <c r="O57" s="34" t="str">
        <f t="shared" si="5"/>
        <v/>
      </c>
      <c r="P57" s="30"/>
      <c r="Q57" s="34" t="str">
        <f t="shared" si="6"/>
        <v/>
      </c>
      <c r="R57" s="34"/>
      <c r="S57" s="34" t="str">
        <f t="shared" si="7"/>
        <v/>
      </c>
      <c r="T57" s="23"/>
      <c r="U57" s="23"/>
      <c r="V57" s="23"/>
      <c r="W57" s="23"/>
      <c r="X57" s="23"/>
      <c r="Y57" s="23"/>
      <c r="Z57" s="23"/>
      <c r="AA57" s="31"/>
      <c r="AB57" s="27"/>
      <c r="AC57" s="38">
        <v>41730</v>
      </c>
      <c r="AD57" s="38">
        <v>42094</v>
      </c>
      <c r="AE57" s="29"/>
      <c r="AF57" s="29"/>
      <c r="AG57" s="34" t="str">
        <f t="shared" si="8"/>
        <v/>
      </c>
      <c r="AH57" s="34" t="str">
        <f t="shared" si="9"/>
        <v/>
      </c>
      <c r="AI57" s="34" t="str">
        <f t="shared" si="10"/>
        <v/>
      </c>
      <c r="AJ57" s="34" t="str">
        <f t="shared" si="11"/>
        <v/>
      </c>
      <c r="AK57" s="34" t="str">
        <f t="shared" si="12"/>
        <v/>
      </c>
    </row>
    <row r="58" spans="1:37" s="22" customFormat="1" x14ac:dyDescent="0.25">
      <c r="A58" s="27">
        <v>57</v>
      </c>
      <c r="B58" s="27"/>
      <c r="C58" s="27"/>
      <c r="D58" s="26" t="str">
        <f>IF(ISBLANK(B58),"",VLOOKUP(B58,'Source file'!A$3:C$4,3,0))</f>
        <v/>
      </c>
      <c r="E58" s="26" t="str">
        <f>IF(ISBLANK(B58),"",VLOOKUP(B58,'Source file'!A$3:B$4,2,0))</f>
        <v/>
      </c>
      <c r="F58" s="27"/>
      <c r="G58" s="32">
        <v>41729</v>
      </c>
      <c r="H58" s="33" t="str">
        <f t="shared" si="1"/>
        <v/>
      </c>
      <c r="I58" s="33" t="str">
        <f t="shared" si="2"/>
        <v/>
      </c>
      <c r="J58" s="32" t="str">
        <f t="shared" si="3"/>
        <v/>
      </c>
      <c r="K58" s="29"/>
      <c r="L58" s="29"/>
      <c r="M58" s="29"/>
      <c r="N58" s="34">
        <f t="shared" si="4"/>
        <v>0</v>
      </c>
      <c r="O58" s="34" t="str">
        <f t="shared" si="5"/>
        <v/>
      </c>
      <c r="P58" s="30"/>
      <c r="Q58" s="34" t="str">
        <f t="shared" si="6"/>
        <v/>
      </c>
      <c r="R58" s="34"/>
      <c r="S58" s="34" t="str">
        <f t="shared" si="7"/>
        <v/>
      </c>
      <c r="T58" s="23"/>
      <c r="U58" s="23"/>
      <c r="V58" s="23"/>
      <c r="W58" s="23"/>
      <c r="X58" s="23"/>
      <c r="Y58" s="23"/>
      <c r="Z58" s="23"/>
      <c r="AA58" s="31"/>
      <c r="AB58" s="27"/>
      <c r="AC58" s="38">
        <v>41730</v>
      </c>
      <c r="AD58" s="38">
        <v>42094</v>
      </c>
      <c r="AE58" s="29"/>
      <c r="AF58" s="29"/>
      <c r="AG58" s="34" t="str">
        <f t="shared" si="8"/>
        <v/>
      </c>
      <c r="AH58" s="34" t="str">
        <f t="shared" si="9"/>
        <v/>
      </c>
      <c r="AI58" s="34" t="str">
        <f t="shared" si="10"/>
        <v/>
      </c>
      <c r="AJ58" s="34" t="str">
        <f t="shared" si="11"/>
        <v/>
      </c>
      <c r="AK58" s="34" t="str">
        <f t="shared" si="12"/>
        <v/>
      </c>
    </row>
    <row r="59" spans="1:37" s="22" customFormat="1" x14ac:dyDescent="0.25">
      <c r="A59" s="27">
        <v>58</v>
      </c>
      <c r="B59" s="27"/>
      <c r="C59" s="27"/>
      <c r="D59" s="26" t="str">
        <f>IF(ISBLANK(B59),"",VLOOKUP(B59,'Source file'!A$3:C$4,3,0))</f>
        <v/>
      </c>
      <c r="E59" s="26" t="str">
        <f>IF(ISBLANK(B59),"",VLOOKUP(B59,'Source file'!A$3:B$4,2,0))</f>
        <v/>
      </c>
      <c r="F59" s="27"/>
      <c r="G59" s="32">
        <v>41729</v>
      </c>
      <c r="H59" s="33" t="str">
        <f t="shared" si="1"/>
        <v/>
      </c>
      <c r="I59" s="33" t="str">
        <f t="shared" si="2"/>
        <v/>
      </c>
      <c r="J59" s="32" t="str">
        <f t="shared" si="3"/>
        <v/>
      </c>
      <c r="K59" s="29"/>
      <c r="L59" s="29"/>
      <c r="M59" s="29"/>
      <c r="N59" s="34">
        <f t="shared" si="4"/>
        <v>0</v>
      </c>
      <c r="O59" s="34" t="str">
        <f t="shared" si="5"/>
        <v/>
      </c>
      <c r="P59" s="30"/>
      <c r="Q59" s="34" t="str">
        <f t="shared" si="6"/>
        <v/>
      </c>
      <c r="R59" s="34"/>
      <c r="S59" s="34" t="str">
        <f t="shared" si="7"/>
        <v/>
      </c>
      <c r="T59" s="23"/>
      <c r="U59" s="23"/>
      <c r="V59" s="23"/>
      <c r="W59" s="23"/>
      <c r="X59" s="23"/>
      <c r="Y59" s="23"/>
      <c r="Z59" s="23"/>
      <c r="AA59" s="31"/>
      <c r="AB59" s="27"/>
      <c r="AC59" s="38">
        <v>41730</v>
      </c>
      <c r="AD59" s="38">
        <v>42094</v>
      </c>
      <c r="AE59" s="29"/>
      <c r="AF59" s="29"/>
      <c r="AG59" s="34" t="str">
        <f t="shared" si="8"/>
        <v/>
      </c>
      <c r="AH59" s="34" t="str">
        <f t="shared" si="9"/>
        <v/>
      </c>
      <c r="AI59" s="34" t="str">
        <f t="shared" si="10"/>
        <v/>
      </c>
      <c r="AJ59" s="34" t="str">
        <f t="shared" si="11"/>
        <v/>
      </c>
      <c r="AK59" s="34" t="str">
        <f t="shared" si="12"/>
        <v/>
      </c>
    </row>
    <row r="60" spans="1:37" s="22" customFormat="1" x14ac:dyDescent="0.25">
      <c r="A60" s="27">
        <v>59</v>
      </c>
      <c r="B60" s="27"/>
      <c r="C60" s="27"/>
      <c r="D60" s="26" t="str">
        <f>IF(ISBLANK(B60),"",VLOOKUP(B60,'Source file'!A$3:C$4,3,0))</f>
        <v/>
      </c>
      <c r="E60" s="26" t="str">
        <f>IF(ISBLANK(B60),"",VLOOKUP(B60,'Source file'!A$3:B$4,2,0))</f>
        <v/>
      </c>
      <c r="F60" s="27"/>
      <c r="G60" s="32">
        <v>41729</v>
      </c>
      <c r="H60" s="33" t="str">
        <f t="shared" si="1"/>
        <v/>
      </c>
      <c r="I60" s="33" t="str">
        <f t="shared" si="2"/>
        <v/>
      </c>
      <c r="J60" s="32" t="str">
        <f t="shared" si="3"/>
        <v/>
      </c>
      <c r="K60" s="29"/>
      <c r="L60" s="29"/>
      <c r="M60" s="29"/>
      <c r="N60" s="34">
        <f t="shared" si="4"/>
        <v>0</v>
      </c>
      <c r="O60" s="34" t="str">
        <f t="shared" si="5"/>
        <v/>
      </c>
      <c r="P60" s="30"/>
      <c r="Q60" s="34" t="str">
        <f t="shared" si="6"/>
        <v/>
      </c>
      <c r="R60" s="34"/>
      <c r="S60" s="34" t="str">
        <f t="shared" si="7"/>
        <v/>
      </c>
      <c r="T60" s="23"/>
      <c r="U60" s="23"/>
      <c r="V60" s="23"/>
      <c r="W60" s="23"/>
      <c r="X60" s="23"/>
      <c r="Y60" s="23"/>
      <c r="Z60" s="23"/>
      <c r="AA60" s="31"/>
      <c r="AB60" s="27"/>
      <c r="AC60" s="38">
        <v>41730</v>
      </c>
      <c r="AD60" s="38">
        <v>42094</v>
      </c>
      <c r="AE60" s="29"/>
      <c r="AF60" s="29"/>
      <c r="AG60" s="34" t="str">
        <f t="shared" si="8"/>
        <v/>
      </c>
      <c r="AH60" s="34" t="str">
        <f t="shared" si="9"/>
        <v/>
      </c>
      <c r="AI60" s="34" t="str">
        <f t="shared" si="10"/>
        <v/>
      </c>
      <c r="AJ60" s="34" t="str">
        <f t="shared" si="11"/>
        <v/>
      </c>
      <c r="AK60" s="34" t="str">
        <f t="shared" si="12"/>
        <v/>
      </c>
    </row>
    <row r="61" spans="1:37" s="22" customFormat="1" x14ac:dyDescent="0.25">
      <c r="A61" s="27">
        <v>60</v>
      </c>
      <c r="B61" s="27"/>
      <c r="C61" s="27"/>
      <c r="D61" s="26" t="str">
        <f>IF(ISBLANK(B61),"",VLOOKUP(B61,'Source file'!A$3:C$4,3,0))</f>
        <v/>
      </c>
      <c r="E61" s="26" t="str">
        <f>IF(ISBLANK(B61),"",VLOOKUP(B61,'Source file'!A$3:B$4,2,0))</f>
        <v/>
      </c>
      <c r="F61" s="27"/>
      <c r="G61" s="32">
        <v>41729</v>
      </c>
      <c r="H61" s="33" t="str">
        <f t="shared" si="1"/>
        <v/>
      </c>
      <c r="I61" s="33" t="str">
        <f t="shared" si="2"/>
        <v/>
      </c>
      <c r="J61" s="32" t="str">
        <f t="shared" si="3"/>
        <v/>
      </c>
      <c r="K61" s="29"/>
      <c r="L61" s="29"/>
      <c r="M61" s="29"/>
      <c r="N61" s="34">
        <f t="shared" si="4"/>
        <v>0</v>
      </c>
      <c r="O61" s="34" t="str">
        <f t="shared" si="5"/>
        <v/>
      </c>
      <c r="P61" s="30"/>
      <c r="Q61" s="34" t="str">
        <f t="shared" si="6"/>
        <v/>
      </c>
      <c r="R61" s="34"/>
      <c r="S61" s="34" t="str">
        <f t="shared" si="7"/>
        <v/>
      </c>
      <c r="T61" s="23"/>
      <c r="U61" s="23"/>
      <c r="V61" s="23"/>
      <c r="W61" s="23"/>
      <c r="X61" s="23"/>
      <c r="Y61" s="23"/>
      <c r="Z61" s="23"/>
      <c r="AA61" s="31"/>
      <c r="AB61" s="27"/>
      <c r="AC61" s="38">
        <v>41730</v>
      </c>
      <c r="AD61" s="38">
        <v>42094</v>
      </c>
      <c r="AE61" s="29"/>
      <c r="AF61" s="29"/>
      <c r="AG61" s="34" t="str">
        <f t="shared" si="8"/>
        <v/>
      </c>
      <c r="AH61" s="34" t="str">
        <f t="shared" si="9"/>
        <v/>
      </c>
      <c r="AI61" s="34" t="str">
        <f t="shared" si="10"/>
        <v/>
      </c>
      <c r="AJ61" s="34" t="str">
        <f t="shared" si="11"/>
        <v/>
      </c>
      <c r="AK61" s="34" t="str">
        <f t="shared" si="12"/>
        <v/>
      </c>
    </row>
    <row r="62" spans="1:37" s="22" customFormat="1" x14ac:dyDescent="0.25">
      <c r="A62" s="27">
        <v>61</v>
      </c>
      <c r="B62" s="27"/>
      <c r="C62" s="27"/>
      <c r="D62" s="26" t="str">
        <f>IF(ISBLANK(B62),"",VLOOKUP(B62,'Source file'!A$3:C$4,3,0))</f>
        <v/>
      </c>
      <c r="E62" s="26" t="str">
        <f>IF(ISBLANK(B62),"",VLOOKUP(B62,'Source file'!A$3:B$4,2,0))</f>
        <v/>
      </c>
      <c r="F62" s="27"/>
      <c r="G62" s="32">
        <v>41729</v>
      </c>
      <c r="H62" s="33" t="str">
        <f t="shared" si="1"/>
        <v/>
      </c>
      <c r="I62" s="33" t="str">
        <f t="shared" si="2"/>
        <v/>
      </c>
      <c r="J62" s="32" t="str">
        <f t="shared" si="3"/>
        <v/>
      </c>
      <c r="K62" s="29"/>
      <c r="L62" s="29"/>
      <c r="M62" s="29"/>
      <c r="N62" s="34">
        <f t="shared" si="4"/>
        <v>0</v>
      </c>
      <c r="O62" s="34" t="str">
        <f t="shared" si="5"/>
        <v/>
      </c>
      <c r="P62" s="30"/>
      <c r="Q62" s="34" t="str">
        <f t="shared" si="6"/>
        <v/>
      </c>
      <c r="R62" s="34"/>
      <c r="S62" s="34" t="str">
        <f t="shared" si="7"/>
        <v/>
      </c>
      <c r="T62" s="23"/>
      <c r="U62" s="23"/>
      <c r="V62" s="23"/>
      <c r="W62" s="23"/>
      <c r="X62" s="23"/>
      <c r="Y62" s="23"/>
      <c r="Z62" s="23"/>
      <c r="AA62" s="31"/>
      <c r="AB62" s="27"/>
      <c r="AC62" s="38">
        <v>41730</v>
      </c>
      <c r="AD62" s="38">
        <v>42094</v>
      </c>
      <c r="AE62" s="29"/>
      <c r="AF62" s="29"/>
      <c r="AG62" s="34" t="str">
        <f t="shared" si="8"/>
        <v/>
      </c>
      <c r="AH62" s="34" t="str">
        <f t="shared" si="9"/>
        <v/>
      </c>
      <c r="AI62" s="34" t="str">
        <f t="shared" si="10"/>
        <v/>
      </c>
      <c r="AJ62" s="34" t="str">
        <f t="shared" si="11"/>
        <v/>
      </c>
      <c r="AK62" s="34" t="str">
        <f t="shared" si="12"/>
        <v/>
      </c>
    </row>
    <row r="63" spans="1:37" s="22" customFormat="1" x14ac:dyDescent="0.25">
      <c r="A63" s="27">
        <v>62</v>
      </c>
      <c r="B63" s="27"/>
      <c r="C63" s="27"/>
      <c r="D63" s="26" t="str">
        <f>IF(ISBLANK(B63),"",VLOOKUP(B63,'Source file'!A$3:C$4,3,0))</f>
        <v/>
      </c>
      <c r="E63" s="26" t="str">
        <f>IF(ISBLANK(B63),"",VLOOKUP(B63,'Source file'!A$3:B$4,2,0))</f>
        <v/>
      </c>
      <c r="F63" s="27"/>
      <c r="G63" s="32">
        <v>41729</v>
      </c>
      <c r="H63" s="33" t="str">
        <f t="shared" si="1"/>
        <v/>
      </c>
      <c r="I63" s="33" t="str">
        <f t="shared" si="2"/>
        <v/>
      </c>
      <c r="J63" s="32" t="str">
        <f t="shared" si="3"/>
        <v/>
      </c>
      <c r="K63" s="29"/>
      <c r="L63" s="29"/>
      <c r="M63" s="29"/>
      <c r="N63" s="34">
        <f t="shared" si="4"/>
        <v>0</v>
      </c>
      <c r="O63" s="34" t="str">
        <f t="shared" si="5"/>
        <v/>
      </c>
      <c r="P63" s="30"/>
      <c r="Q63" s="34" t="str">
        <f t="shared" si="6"/>
        <v/>
      </c>
      <c r="R63" s="34"/>
      <c r="S63" s="34" t="str">
        <f t="shared" si="7"/>
        <v/>
      </c>
      <c r="T63" s="23"/>
      <c r="U63" s="23"/>
      <c r="V63" s="23"/>
      <c r="W63" s="23"/>
      <c r="X63" s="23"/>
      <c r="Y63" s="23"/>
      <c r="Z63" s="23"/>
      <c r="AA63" s="31"/>
      <c r="AB63" s="27"/>
      <c r="AC63" s="38">
        <v>41730</v>
      </c>
      <c r="AD63" s="38">
        <v>42094</v>
      </c>
      <c r="AE63" s="29"/>
      <c r="AF63" s="29"/>
      <c r="AG63" s="34" t="str">
        <f t="shared" si="8"/>
        <v/>
      </c>
      <c r="AH63" s="34" t="str">
        <f t="shared" si="9"/>
        <v/>
      </c>
      <c r="AI63" s="34" t="str">
        <f t="shared" si="10"/>
        <v/>
      </c>
      <c r="AJ63" s="34" t="str">
        <f t="shared" si="11"/>
        <v/>
      </c>
      <c r="AK63" s="34" t="str">
        <f t="shared" si="12"/>
        <v/>
      </c>
    </row>
    <row r="64" spans="1:37" s="22" customFormat="1" x14ac:dyDescent="0.25">
      <c r="A64" s="27">
        <v>63</v>
      </c>
      <c r="B64" s="27"/>
      <c r="C64" s="27"/>
      <c r="D64" s="26" t="str">
        <f>IF(ISBLANK(B64),"",VLOOKUP(B64,'Source file'!A$3:C$4,3,0))</f>
        <v/>
      </c>
      <c r="E64" s="26" t="str">
        <f>IF(ISBLANK(B64),"",VLOOKUP(B64,'Source file'!A$3:B$4,2,0))</f>
        <v/>
      </c>
      <c r="F64" s="27"/>
      <c r="G64" s="32">
        <v>41729</v>
      </c>
      <c r="H64" s="33" t="str">
        <f t="shared" si="1"/>
        <v/>
      </c>
      <c r="I64" s="33" t="str">
        <f t="shared" si="2"/>
        <v/>
      </c>
      <c r="J64" s="32" t="str">
        <f t="shared" si="3"/>
        <v/>
      </c>
      <c r="K64" s="29"/>
      <c r="L64" s="29"/>
      <c r="M64" s="29"/>
      <c r="N64" s="34">
        <f t="shared" si="4"/>
        <v>0</v>
      </c>
      <c r="O64" s="34" t="str">
        <f t="shared" si="5"/>
        <v/>
      </c>
      <c r="P64" s="30"/>
      <c r="Q64" s="34" t="str">
        <f t="shared" si="6"/>
        <v/>
      </c>
      <c r="R64" s="34"/>
      <c r="S64" s="34" t="str">
        <f t="shared" si="7"/>
        <v/>
      </c>
      <c r="T64" s="23"/>
      <c r="U64" s="23"/>
      <c r="V64" s="23"/>
      <c r="W64" s="23"/>
      <c r="X64" s="23"/>
      <c r="Y64" s="23"/>
      <c r="Z64" s="23"/>
      <c r="AA64" s="31"/>
      <c r="AB64" s="27"/>
      <c r="AC64" s="38">
        <v>41730</v>
      </c>
      <c r="AD64" s="38">
        <v>42094</v>
      </c>
      <c r="AE64" s="29"/>
      <c r="AF64" s="29"/>
      <c r="AG64" s="34" t="str">
        <f t="shared" si="8"/>
        <v/>
      </c>
      <c r="AH64" s="34" t="str">
        <f t="shared" si="9"/>
        <v/>
      </c>
      <c r="AI64" s="34" t="str">
        <f t="shared" si="10"/>
        <v/>
      </c>
      <c r="AJ64" s="34" t="str">
        <f t="shared" si="11"/>
        <v/>
      </c>
      <c r="AK64" s="34" t="str">
        <f t="shared" si="12"/>
        <v/>
      </c>
    </row>
    <row r="65" spans="1:37" s="22" customFormat="1" x14ac:dyDescent="0.25">
      <c r="A65" s="27">
        <v>64</v>
      </c>
      <c r="B65" s="27"/>
      <c r="C65" s="27"/>
      <c r="D65" s="26" t="str">
        <f>IF(ISBLANK(B65),"",VLOOKUP(B65,'Source file'!A$3:C$4,3,0))</f>
        <v/>
      </c>
      <c r="E65" s="26" t="str">
        <f>IF(ISBLANK(B65),"",VLOOKUP(B65,'Source file'!A$3:B$4,2,0))</f>
        <v/>
      </c>
      <c r="F65" s="27"/>
      <c r="G65" s="32">
        <v>41729</v>
      </c>
      <c r="H65" s="33" t="str">
        <f t="shared" si="1"/>
        <v/>
      </c>
      <c r="I65" s="33" t="str">
        <f t="shared" si="2"/>
        <v/>
      </c>
      <c r="J65" s="32" t="str">
        <f t="shared" si="3"/>
        <v/>
      </c>
      <c r="K65" s="29"/>
      <c r="L65" s="29"/>
      <c r="M65" s="29"/>
      <c r="N65" s="34">
        <f t="shared" si="4"/>
        <v>0</v>
      </c>
      <c r="O65" s="34" t="str">
        <f t="shared" si="5"/>
        <v/>
      </c>
      <c r="P65" s="30"/>
      <c r="Q65" s="34" t="str">
        <f t="shared" si="6"/>
        <v/>
      </c>
      <c r="R65" s="34"/>
      <c r="S65" s="34" t="str">
        <f t="shared" si="7"/>
        <v/>
      </c>
      <c r="T65" s="23"/>
      <c r="U65" s="23"/>
      <c r="V65" s="23"/>
      <c r="W65" s="23"/>
      <c r="X65" s="23"/>
      <c r="Y65" s="23"/>
      <c r="Z65" s="23"/>
      <c r="AA65" s="31"/>
      <c r="AB65" s="27"/>
      <c r="AC65" s="38">
        <v>41730</v>
      </c>
      <c r="AD65" s="38">
        <v>42094</v>
      </c>
      <c r="AE65" s="29"/>
      <c r="AF65" s="29"/>
      <c r="AG65" s="34" t="str">
        <f t="shared" si="8"/>
        <v/>
      </c>
      <c r="AH65" s="34" t="str">
        <f t="shared" si="9"/>
        <v/>
      </c>
      <c r="AI65" s="34" t="str">
        <f t="shared" si="10"/>
        <v/>
      </c>
      <c r="AJ65" s="34" t="str">
        <f t="shared" si="11"/>
        <v/>
      </c>
      <c r="AK65" s="34" t="str">
        <f t="shared" si="12"/>
        <v/>
      </c>
    </row>
    <row r="66" spans="1:37" s="22" customFormat="1" x14ac:dyDescent="0.25">
      <c r="A66" s="27">
        <v>65</v>
      </c>
      <c r="B66" s="27"/>
      <c r="C66" s="27"/>
      <c r="D66" s="26" t="str">
        <f>IF(ISBLANK(B66),"",VLOOKUP(B66,'Source file'!A$3:C$4,3,0))</f>
        <v/>
      </c>
      <c r="E66" s="26" t="str">
        <f>IF(ISBLANK(B66),"",VLOOKUP(B66,'Source file'!A$3:B$4,2,0))</f>
        <v/>
      </c>
      <c r="F66" s="27"/>
      <c r="G66" s="32">
        <v>41729</v>
      </c>
      <c r="H66" s="33" t="str">
        <f t="shared" si="1"/>
        <v/>
      </c>
      <c r="I66" s="33" t="str">
        <f t="shared" si="2"/>
        <v/>
      </c>
      <c r="J66" s="32" t="str">
        <f t="shared" si="3"/>
        <v/>
      </c>
      <c r="K66" s="29"/>
      <c r="L66" s="29"/>
      <c r="M66" s="29"/>
      <c r="N66" s="34">
        <f t="shared" si="4"/>
        <v>0</v>
      </c>
      <c r="O66" s="34" t="str">
        <f t="shared" si="5"/>
        <v/>
      </c>
      <c r="P66" s="30"/>
      <c r="Q66" s="34" t="str">
        <f t="shared" si="6"/>
        <v/>
      </c>
      <c r="R66" s="34"/>
      <c r="S66" s="34" t="str">
        <f t="shared" si="7"/>
        <v/>
      </c>
      <c r="T66" s="23"/>
      <c r="U66" s="23"/>
      <c r="V66" s="23"/>
      <c r="W66" s="23"/>
      <c r="X66" s="23"/>
      <c r="Y66" s="23"/>
      <c r="Z66" s="23"/>
      <c r="AA66" s="31"/>
      <c r="AB66" s="27"/>
      <c r="AC66" s="38">
        <v>41730</v>
      </c>
      <c r="AD66" s="38">
        <v>42094</v>
      </c>
      <c r="AE66" s="29"/>
      <c r="AF66" s="29"/>
      <c r="AG66" s="34" t="str">
        <f t="shared" si="8"/>
        <v/>
      </c>
      <c r="AH66" s="34" t="str">
        <f t="shared" si="9"/>
        <v/>
      </c>
      <c r="AI66" s="34" t="str">
        <f t="shared" si="10"/>
        <v/>
      </c>
      <c r="AJ66" s="34" t="str">
        <f t="shared" si="11"/>
        <v/>
      </c>
      <c r="AK66" s="34" t="str">
        <f t="shared" si="12"/>
        <v/>
      </c>
    </row>
    <row r="67" spans="1:37" s="22" customFormat="1" x14ac:dyDescent="0.25">
      <c r="A67" s="27">
        <v>66</v>
      </c>
      <c r="B67" s="27"/>
      <c r="C67" s="27"/>
      <c r="D67" s="26" t="str">
        <f>IF(ISBLANK(B67),"",VLOOKUP(B67,'Source file'!A$3:C$4,3,0))</f>
        <v/>
      </c>
      <c r="E67" s="26" t="str">
        <f>IF(ISBLANK(B67),"",VLOOKUP(B67,'Source file'!A$3:B$4,2,0))</f>
        <v/>
      </c>
      <c r="F67" s="27"/>
      <c r="G67" s="32">
        <v>41729</v>
      </c>
      <c r="H67" s="33" t="str">
        <f t="shared" si="1"/>
        <v/>
      </c>
      <c r="I67" s="33" t="str">
        <f t="shared" si="2"/>
        <v/>
      </c>
      <c r="J67" s="32" t="str">
        <f t="shared" si="3"/>
        <v/>
      </c>
      <c r="K67" s="29"/>
      <c r="L67" s="29"/>
      <c r="M67" s="29"/>
      <c r="N67" s="34">
        <f t="shared" si="4"/>
        <v>0</v>
      </c>
      <c r="O67" s="34" t="str">
        <f t="shared" si="5"/>
        <v/>
      </c>
      <c r="P67" s="30"/>
      <c r="Q67" s="34" t="str">
        <f t="shared" si="6"/>
        <v/>
      </c>
      <c r="R67" s="34"/>
      <c r="S67" s="34" t="str">
        <f t="shared" si="7"/>
        <v/>
      </c>
      <c r="T67" s="23"/>
      <c r="U67" s="23"/>
      <c r="V67" s="23"/>
      <c r="W67" s="23"/>
      <c r="X67" s="23"/>
      <c r="Y67" s="23"/>
      <c r="Z67" s="23"/>
      <c r="AA67" s="31"/>
      <c r="AB67" s="27"/>
      <c r="AC67" s="38">
        <v>41730</v>
      </c>
      <c r="AD67" s="38">
        <v>42094</v>
      </c>
      <c r="AE67" s="29"/>
      <c r="AF67" s="29"/>
      <c r="AG67" s="34" t="str">
        <f t="shared" si="8"/>
        <v/>
      </c>
      <c r="AH67" s="34" t="str">
        <f t="shared" si="9"/>
        <v/>
      </c>
      <c r="AI67" s="34" t="str">
        <f t="shared" si="10"/>
        <v/>
      </c>
      <c r="AJ67" s="34" t="str">
        <f t="shared" si="11"/>
        <v/>
      </c>
      <c r="AK67" s="34" t="str">
        <f t="shared" si="12"/>
        <v/>
      </c>
    </row>
    <row r="68" spans="1:37" s="22" customFormat="1" x14ac:dyDescent="0.25">
      <c r="A68" s="27">
        <v>67</v>
      </c>
      <c r="B68" s="27"/>
      <c r="C68" s="27"/>
      <c r="D68" s="26" t="str">
        <f>IF(ISBLANK(B68),"",VLOOKUP(B68,'Source file'!A$3:C$4,3,0))</f>
        <v/>
      </c>
      <c r="E68" s="26" t="str">
        <f>IF(ISBLANK(B68),"",VLOOKUP(B68,'Source file'!A$3:B$4,2,0))</f>
        <v/>
      </c>
      <c r="F68" s="27"/>
      <c r="G68" s="32">
        <v>41729</v>
      </c>
      <c r="H68" s="33" t="str">
        <f t="shared" ref="H68:H99" si="13">IF(ISBLANK(B68),"",IF(F68&lt;=G68,G68-F68,0))</f>
        <v/>
      </c>
      <c r="I68" s="33" t="str">
        <f t="shared" ref="I68:I99" si="14">IF(ISBLANK(B68),"",IF(F68&lt;=G68,J68-G68,J68-F68))</f>
        <v/>
      </c>
      <c r="J68" s="32" t="str">
        <f t="shared" ref="J68:J99" si="15">IF(ISBLANK(B68),"",IF(B68="Server &amp; Networks",DATE(YEAR(F68)+6,MONTH(F68),DAY(F68)),DATE(YEAR(F68)+3,MONTH(F68),DAY(F68))))</f>
        <v/>
      </c>
      <c r="K68" s="29"/>
      <c r="L68" s="29"/>
      <c r="M68" s="29"/>
      <c r="N68" s="34">
        <f t="shared" ref="N68:N99" si="16">K68-L68-M68</f>
        <v>0</v>
      </c>
      <c r="O68" s="34" t="str">
        <f t="shared" ref="O68:O99" si="17">IF(ISBLANK(B68),"",IF(J68&lt;G68,MIN(K68*D68*(H68/365),N68),MAX(K68*D68*(H68/365),0)))</f>
        <v/>
      </c>
      <c r="P68" s="30"/>
      <c r="Q68" s="34" t="str">
        <f t="shared" ref="Q68:Q99" si="18">IF(ISBLANK(B68),"",IF(F68&lt;=G68,K68-O68,0))</f>
        <v/>
      </c>
      <c r="R68" s="34"/>
      <c r="S68" s="34" t="str">
        <f t="shared" ref="S68:S99" si="19">IF(ISBLANK(B68),"",IF(F68&lt;G68,Q68,K68))</f>
        <v/>
      </c>
      <c r="T68" s="23"/>
      <c r="U68" s="23"/>
      <c r="V68" s="23"/>
      <c r="W68" s="23"/>
      <c r="X68" s="23"/>
      <c r="Y68" s="23"/>
      <c r="Z68" s="23"/>
      <c r="AA68" s="31"/>
      <c r="AB68" s="27"/>
      <c r="AC68" s="38">
        <v>41730</v>
      </c>
      <c r="AD68" s="38">
        <v>42094</v>
      </c>
      <c r="AE68" s="29"/>
      <c r="AF68" s="29"/>
      <c r="AG68" s="34" t="str">
        <f t="shared" ref="AG68:AG99" si="20">IF(ISBLANK(B68),"",IF(I68&gt;0,S68*(AE68/I68),0))</f>
        <v/>
      </c>
      <c r="AH68" s="34" t="str">
        <f t="shared" ref="AH68:AH99" si="21">IF(ISBLANK(B68),"",IF(AA68="Y",AF68-(N68-O68-AG68),0))</f>
        <v/>
      </c>
      <c r="AI68" s="34" t="str">
        <f t="shared" ref="AI68:AI99" si="22">IF(ISBLANK(B68),"",IF(AND(Q68&gt;0,I68&lt;0),MIN(K68*5%,Q68),0))</f>
        <v/>
      </c>
      <c r="AJ68" s="34" t="str">
        <f t="shared" ref="AJ68:AJ99" si="23">IF(ISBLANK(B68),"",IF(AI68=0,0,Q68-AI68))</f>
        <v/>
      </c>
      <c r="AK68" s="34" t="str">
        <f t="shared" ref="AK68:AK99" si="24">IF(ISBLANK(B68),"",IF(AA68="Y",0,IF(AA68="N",K68-O68-AG68-AJ68,IF(AA68="NA",0))))</f>
        <v/>
      </c>
    </row>
    <row r="69" spans="1:37" s="22" customFormat="1" x14ac:dyDescent="0.25">
      <c r="A69" s="27">
        <v>68</v>
      </c>
      <c r="B69" s="27"/>
      <c r="C69" s="27"/>
      <c r="D69" s="26" t="str">
        <f>IF(ISBLANK(B69),"",VLOOKUP(B69,'Source file'!A$3:C$4,3,0))</f>
        <v/>
      </c>
      <c r="E69" s="26" t="str">
        <f>IF(ISBLANK(B69),"",VLOOKUP(B69,'Source file'!A$3:B$4,2,0))</f>
        <v/>
      </c>
      <c r="F69" s="27"/>
      <c r="G69" s="32">
        <v>41729</v>
      </c>
      <c r="H69" s="33" t="str">
        <f t="shared" si="13"/>
        <v/>
      </c>
      <c r="I69" s="33" t="str">
        <f t="shared" si="14"/>
        <v/>
      </c>
      <c r="J69" s="32" t="str">
        <f t="shared" si="15"/>
        <v/>
      </c>
      <c r="K69" s="29"/>
      <c r="L69" s="29"/>
      <c r="M69" s="29"/>
      <c r="N69" s="34">
        <f t="shared" si="16"/>
        <v>0</v>
      </c>
      <c r="O69" s="34" t="str">
        <f t="shared" si="17"/>
        <v/>
      </c>
      <c r="P69" s="30"/>
      <c r="Q69" s="34" t="str">
        <f t="shared" si="18"/>
        <v/>
      </c>
      <c r="R69" s="34"/>
      <c r="S69" s="34" t="str">
        <f t="shared" si="19"/>
        <v/>
      </c>
      <c r="T69" s="23"/>
      <c r="U69" s="23"/>
      <c r="V69" s="23"/>
      <c r="W69" s="23"/>
      <c r="X69" s="23"/>
      <c r="Y69" s="23"/>
      <c r="Z69" s="23"/>
      <c r="AA69" s="31"/>
      <c r="AB69" s="27"/>
      <c r="AC69" s="38">
        <v>41730</v>
      </c>
      <c r="AD69" s="38">
        <v>42094</v>
      </c>
      <c r="AE69" s="29"/>
      <c r="AF69" s="29"/>
      <c r="AG69" s="34" t="str">
        <f t="shared" si="20"/>
        <v/>
      </c>
      <c r="AH69" s="34" t="str">
        <f t="shared" si="21"/>
        <v/>
      </c>
      <c r="AI69" s="34" t="str">
        <f t="shared" si="22"/>
        <v/>
      </c>
      <c r="AJ69" s="34" t="str">
        <f t="shared" si="23"/>
        <v/>
      </c>
      <c r="AK69" s="34" t="str">
        <f t="shared" si="24"/>
        <v/>
      </c>
    </row>
    <row r="70" spans="1:37" s="22" customFormat="1" x14ac:dyDescent="0.25">
      <c r="A70" s="27">
        <v>69</v>
      </c>
      <c r="B70" s="27"/>
      <c r="C70" s="27"/>
      <c r="D70" s="26" t="str">
        <f>IF(ISBLANK(B70),"",VLOOKUP(B70,'Source file'!A$3:C$4,3,0))</f>
        <v/>
      </c>
      <c r="E70" s="26" t="str">
        <f>IF(ISBLANK(B70),"",VLOOKUP(B70,'Source file'!A$3:B$4,2,0))</f>
        <v/>
      </c>
      <c r="F70" s="27"/>
      <c r="G70" s="32">
        <v>41729</v>
      </c>
      <c r="H70" s="33" t="str">
        <f t="shared" si="13"/>
        <v/>
      </c>
      <c r="I70" s="33" t="str">
        <f t="shared" si="14"/>
        <v/>
      </c>
      <c r="J70" s="32" t="str">
        <f t="shared" si="15"/>
        <v/>
      </c>
      <c r="K70" s="29"/>
      <c r="L70" s="29"/>
      <c r="M70" s="29"/>
      <c r="N70" s="34">
        <f t="shared" si="16"/>
        <v>0</v>
      </c>
      <c r="O70" s="34" t="str">
        <f t="shared" si="17"/>
        <v/>
      </c>
      <c r="P70" s="30"/>
      <c r="Q70" s="34" t="str">
        <f t="shared" si="18"/>
        <v/>
      </c>
      <c r="R70" s="34"/>
      <c r="S70" s="34" t="str">
        <f t="shared" si="19"/>
        <v/>
      </c>
      <c r="T70" s="23"/>
      <c r="U70" s="23"/>
      <c r="V70" s="23"/>
      <c r="W70" s="23"/>
      <c r="X70" s="23"/>
      <c r="Y70" s="23"/>
      <c r="Z70" s="23"/>
      <c r="AA70" s="31"/>
      <c r="AB70" s="27"/>
      <c r="AC70" s="38">
        <v>41730</v>
      </c>
      <c r="AD70" s="38">
        <v>42094</v>
      </c>
      <c r="AE70" s="29"/>
      <c r="AF70" s="29"/>
      <c r="AG70" s="34" t="str">
        <f t="shared" si="20"/>
        <v/>
      </c>
      <c r="AH70" s="34" t="str">
        <f t="shared" si="21"/>
        <v/>
      </c>
      <c r="AI70" s="34" t="str">
        <f t="shared" si="22"/>
        <v/>
      </c>
      <c r="AJ70" s="34" t="str">
        <f t="shared" si="23"/>
        <v/>
      </c>
      <c r="AK70" s="34" t="str">
        <f t="shared" si="24"/>
        <v/>
      </c>
    </row>
    <row r="71" spans="1:37" s="22" customFormat="1" x14ac:dyDescent="0.25">
      <c r="A71" s="27">
        <v>70</v>
      </c>
      <c r="B71" s="27"/>
      <c r="C71" s="27"/>
      <c r="D71" s="26" t="str">
        <f>IF(ISBLANK(B71),"",VLOOKUP(B71,'Source file'!A$3:C$4,3,0))</f>
        <v/>
      </c>
      <c r="E71" s="26" t="str">
        <f>IF(ISBLANK(B71),"",VLOOKUP(B71,'Source file'!A$3:B$4,2,0))</f>
        <v/>
      </c>
      <c r="F71" s="27"/>
      <c r="G71" s="32">
        <v>41729</v>
      </c>
      <c r="H71" s="33" t="str">
        <f t="shared" si="13"/>
        <v/>
      </c>
      <c r="I71" s="33" t="str">
        <f t="shared" si="14"/>
        <v/>
      </c>
      <c r="J71" s="32" t="str">
        <f t="shared" si="15"/>
        <v/>
      </c>
      <c r="K71" s="29"/>
      <c r="L71" s="29"/>
      <c r="M71" s="29"/>
      <c r="N71" s="34">
        <f t="shared" si="16"/>
        <v>0</v>
      </c>
      <c r="O71" s="34" t="str">
        <f t="shared" si="17"/>
        <v/>
      </c>
      <c r="P71" s="30"/>
      <c r="Q71" s="34" t="str">
        <f t="shared" si="18"/>
        <v/>
      </c>
      <c r="R71" s="34"/>
      <c r="S71" s="34" t="str">
        <f t="shared" si="19"/>
        <v/>
      </c>
      <c r="T71" s="23"/>
      <c r="U71" s="23"/>
      <c r="V71" s="23"/>
      <c r="W71" s="23"/>
      <c r="X71" s="23"/>
      <c r="Y71" s="23"/>
      <c r="Z71" s="23"/>
      <c r="AA71" s="31"/>
      <c r="AB71" s="27"/>
      <c r="AC71" s="38">
        <v>41730</v>
      </c>
      <c r="AD71" s="38">
        <v>42094</v>
      </c>
      <c r="AE71" s="29"/>
      <c r="AF71" s="29"/>
      <c r="AG71" s="34" t="str">
        <f t="shared" si="20"/>
        <v/>
      </c>
      <c r="AH71" s="34" t="str">
        <f t="shared" si="21"/>
        <v/>
      </c>
      <c r="AI71" s="34" t="str">
        <f t="shared" si="22"/>
        <v/>
      </c>
      <c r="AJ71" s="34" t="str">
        <f t="shared" si="23"/>
        <v/>
      </c>
      <c r="AK71" s="34" t="str">
        <f t="shared" si="24"/>
        <v/>
      </c>
    </row>
    <row r="72" spans="1:37" s="22" customFormat="1" x14ac:dyDescent="0.25">
      <c r="A72" s="27">
        <v>71</v>
      </c>
      <c r="B72" s="27"/>
      <c r="C72" s="27"/>
      <c r="D72" s="26" t="str">
        <f>IF(ISBLANK(B72),"",VLOOKUP(B72,'Source file'!A$3:C$4,3,0))</f>
        <v/>
      </c>
      <c r="E72" s="26" t="str">
        <f>IF(ISBLANK(B72),"",VLOOKUP(B72,'Source file'!A$3:B$4,2,0))</f>
        <v/>
      </c>
      <c r="F72" s="27"/>
      <c r="G72" s="32">
        <v>41729</v>
      </c>
      <c r="H72" s="33" t="str">
        <f t="shared" si="13"/>
        <v/>
      </c>
      <c r="I72" s="33" t="str">
        <f t="shared" si="14"/>
        <v/>
      </c>
      <c r="J72" s="32" t="str">
        <f t="shared" si="15"/>
        <v/>
      </c>
      <c r="K72" s="29"/>
      <c r="L72" s="29"/>
      <c r="M72" s="29"/>
      <c r="N72" s="34">
        <f t="shared" si="16"/>
        <v>0</v>
      </c>
      <c r="O72" s="34" t="str">
        <f t="shared" si="17"/>
        <v/>
      </c>
      <c r="P72" s="30"/>
      <c r="Q72" s="34" t="str">
        <f t="shared" si="18"/>
        <v/>
      </c>
      <c r="R72" s="34"/>
      <c r="S72" s="34" t="str">
        <f t="shared" si="19"/>
        <v/>
      </c>
      <c r="T72" s="23"/>
      <c r="U72" s="23"/>
      <c r="V72" s="23"/>
      <c r="W72" s="23"/>
      <c r="X72" s="23"/>
      <c r="Y72" s="23"/>
      <c r="Z72" s="23"/>
      <c r="AA72" s="31"/>
      <c r="AB72" s="27"/>
      <c r="AC72" s="38">
        <v>41730</v>
      </c>
      <c r="AD72" s="38">
        <v>42094</v>
      </c>
      <c r="AE72" s="29"/>
      <c r="AF72" s="29"/>
      <c r="AG72" s="34" t="str">
        <f t="shared" si="20"/>
        <v/>
      </c>
      <c r="AH72" s="34" t="str">
        <f t="shared" si="21"/>
        <v/>
      </c>
      <c r="AI72" s="34" t="str">
        <f t="shared" si="22"/>
        <v/>
      </c>
      <c r="AJ72" s="34" t="str">
        <f t="shared" si="23"/>
        <v/>
      </c>
      <c r="AK72" s="34" t="str">
        <f t="shared" si="24"/>
        <v/>
      </c>
    </row>
    <row r="73" spans="1:37" s="22" customFormat="1" x14ac:dyDescent="0.25">
      <c r="A73" s="27">
        <v>72</v>
      </c>
      <c r="B73" s="27"/>
      <c r="C73" s="27"/>
      <c r="D73" s="26" t="str">
        <f>IF(ISBLANK(B73),"",VLOOKUP(B73,'Source file'!A$3:C$4,3,0))</f>
        <v/>
      </c>
      <c r="E73" s="26" t="str">
        <f>IF(ISBLANK(B73),"",VLOOKUP(B73,'Source file'!A$3:B$4,2,0))</f>
        <v/>
      </c>
      <c r="F73" s="27"/>
      <c r="G73" s="32">
        <v>41729</v>
      </c>
      <c r="H73" s="33" t="str">
        <f t="shared" si="13"/>
        <v/>
      </c>
      <c r="I73" s="33" t="str">
        <f t="shared" si="14"/>
        <v/>
      </c>
      <c r="J73" s="32" t="str">
        <f t="shared" si="15"/>
        <v/>
      </c>
      <c r="K73" s="29"/>
      <c r="L73" s="29"/>
      <c r="M73" s="29"/>
      <c r="N73" s="34">
        <f t="shared" si="16"/>
        <v>0</v>
      </c>
      <c r="O73" s="34" t="str">
        <f t="shared" si="17"/>
        <v/>
      </c>
      <c r="P73" s="30"/>
      <c r="Q73" s="34" t="str">
        <f t="shared" si="18"/>
        <v/>
      </c>
      <c r="R73" s="34"/>
      <c r="S73" s="34" t="str">
        <f t="shared" si="19"/>
        <v/>
      </c>
      <c r="T73" s="23"/>
      <c r="U73" s="23"/>
      <c r="V73" s="23"/>
      <c r="W73" s="23"/>
      <c r="X73" s="23"/>
      <c r="Y73" s="23"/>
      <c r="Z73" s="23"/>
      <c r="AA73" s="31"/>
      <c r="AB73" s="27"/>
      <c r="AC73" s="38">
        <v>41730</v>
      </c>
      <c r="AD73" s="38">
        <v>42094</v>
      </c>
      <c r="AE73" s="29"/>
      <c r="AF73" s="29"/>
      <c r="AG73" s="34" t="str">
        <f t="shared" si="20"/>
        <v/>
      </c>
      <c r="AH73" s="34" t="str">
        <f t="shared" si="21"/>
        <v/>
      </c>
      <c r="AI73" s="34" t="str">
        <f t="shared" si="22"/>
        <v/>
      </c>
      <c r="AJ73" s="34" t="str">
        <f t="shared" si="23"/>
        <v/>
      </c>
      <c r="AK73" s="34" t="str">
        <f t="shared" si="24"/>
        <v/>
      </c>
    </row>
    <row r="74" spans="1:37" s="22" customFormat="1" x14ac:dyDescent="0.25">
      <c r="A74" s="27">
        <v>73</v>
      </c>
      <c r="B74" s="27"/>
      <c r="C74" s="27"/>
      <c r="D74" s="26" t="str">
        <f>IF(ISBLANK(B74),"",VLOOKUP(B74,'Source file'!A$3:C$4,3,0))</f>
        <v/>
      </c>
      <c r="E74" s="26" t="str">
        <f>IF(ISBLANK(B74),"",VLOOKUP(B74,'Source file'!A$3:B$4,2,0))</f>
        <v/>
      </c>
      <c r="F74" s="27"/>
      <c r="G74" s="32">
        <v>41729</v>
      </c>
      <c r="H74" s="33" t="str">
        <f t="shared" si="13"/>
        <v/>
      </c>
      <c r="I74" s="33" t="str">
        <f t="shared" si="14"/>
        <v/>
      </c>
      <c r="J74" s="32" t="str">
        <f t="shared" si="15"/>
        <v/>
      </c>
      <c r="K74" s="29"/>
      <c r="L74" s="29"/>
      <c r="M74" s="29"/>
      <c r="N74" s="34">
        <f t="shared" si="16"/>
        <v>0</v>
      </c>
      <c r="O74" s="34" t="str">
        <f t="shared" si="17"/>
        <v/>
      </c>
      <c r="P74" s="30"/>
      <c r="Q74" s="34" t="str">
        <f t="shared" si="18"/>
        <v/>
      </c>
      <c r="R74" s="34"/>
      <c r="S74" s="34" t="str">
        <f t="shared" si="19"/>
        <v/>
      </c>
      <c r="T74" s="23"/>
      <c r="U74" s="23"/>
      <c r="V74" s="23"/>
      <c r="W74" s="23"/>
      <c r="X74" s="23"/>
      <c r="Y74" s="23"/>
      <c r="Z74" s="23"/>
      <c r="AA74" s="31"/>
      <c r="AB74" s="27"/>
      <c r="AC74" s="38">
        <v>41730</v>
      </c>
      <c r="AD74" s="38">
        <v>42094</v>
      </c>
      <c r="AE74" s="29"/>
      <c r="AF74" s="29"/>
      <c r="AG74" s="34" t="str">
        <f t="shared" si="20"/>
        <v/>
      </c>
      <c r="AH74" s="34" t="str">
        <f t="shared" si="21"/>
        <v/>
      </c>
      <c r="AI74" s="34" t="str">
        <f t="shared" si="22"/>
        <v/>
      </c>
      <c r="AJ74" s="34" t="str">
        <f t="shared" si="23"/>
        <v/>
      </c>
      <c r="AK74" s="34" t="str">
        <f t="shared" si="24"/>
        <v/>
      </c>
    </row>
    <row r="75" spans="1:37" s="22" customFormat="1" x14ac:dyDescent="0.25">
      <c r="A75" s="27">
        <v>74</v>
      </c>
      <c r="B75" s="27"/>
      <c r="C75" s="27"/>
      <c r="D75" s="26" t="str">
        <f>IF(ISBLANK(B75),"",VLOOKUP(B75,'Source file'!A$3:C$4,3,0))</f>
        <v/>
      </c>
      <c r="E75" s="26" t="str">
        <f>IF(ISBLANK(B75),"",VLOOKUP(B75,'Source file'!A$3:B$4,2,0))</f>
        <v/>
      </c>
      <c r="F75" s="27"/>
      <c r="G75" s="32">
        <v>41729</v>
      </c>
      <c r="H75" s="33" t="str">
        <f t="shared" si="13"/>
        <v/>
      </c>
      <c r="I75" s="33" t="str">
        <f t="shared" si="14"/>
        <v/>
      </c>
      <c r="J75" s="32" t="str">
        <f t="shared" si="15"/>
        <v/>
      </c>
      <c r="K75" s="29"/>
      <c r="L75" s="29"/>
      <c r="M75" s="29"/>
      <c r="N75" s="34">
        <f t="shared" si="16"/>
        <v>0</v>
      </c>
      <c r="O75" s="34" t="str">
        <f t="shared" si="17"/>
        <v/>
      </c>
      <c r="P75" s="30"/>
      <c r="Q75" s="34" t="str">
        <f t="shared" si="18"/>
        <v/>
      </c>
      <c r="R75" s="34"/>
      <c r="S75" s="34" t="str">
        <f t="shared" si="19"/>
        <v/>
      </c>
      <c r="T75" s="23"/>
      <c r="U75" s="23"/>
      <c r="V75" s="23"/>
      <c r="W75" s="23"/>
      <c r="X75" s="23"/>
      <c r="Y75" s="23"/>
      <c r="Z75" s="23"/>
      <c r="AA75" s="31"/>
      <c r="AB75" s="27"/>
      <c r="AC75" s="38">
        <v>41730</v>
      </c>
      <c r="AD75" s="38">
        <v>42094</v>
      </c>
      <c r="AE75" s="29"/>
      <c r="AF75" s="29"/>
      <c r="AG75" s="34" t="str">
        <f t="shared" si="20"/>
        <v/>
      </c>
      <c r="AH75" s="34" t="str">
        <f t="shared" si="21"/>
        <v/>
      </c>
      <c r="AI75" s="34" t="str">
        <f t="shared" si="22"/>
        <v/>
      </c>
      <c r="AJ75" s="34" t="str">
        <f t="shared" si="23"/>
        <v/>
      </c>
      <c r="AK75" s="34" t="str">
        <f t="shared" si="24"/>
        <v/>
      </c>
    </row>
    <row r="76" spans="1:37" s="22" customFormat="1" x14ac:dyDescent="0.25">
      <c r="A76" s="27">
        <v>75</v>
      </c>
      <c r="B76" s="27"/>
      <c r="C76" s="27"/>
      <c r="D76" s="26" t="str">
        <f>IF(ISBLANK(B76),"",VLOOKUP(B76,'Source file'!A$3:C$4,3,0))</f>
        <v/>
      </c>
      <c r="E76" s="26" t="str">
        <f>IF(ISBLANK(B76),"",VLOOKUP(B76,'Source file'!A$3:B$4,2,0))</f>
        <v/>
      </c>
      <c r="F76" s="27"/>
      <c r="G76" s="32">
        <v>41729</v>
      </c>
      <c r="H76" s="33" t="str">
        <f t="shared" si="13"/>
        <v/>
      </c>
      <c r="I76" s="33" t="str">
        <f t="shared" si="14"/>
        <v/>
      </c>
      <c r="J76" s="32" t="str">
        <f t="shared" si="15"/>
        <v/>
      </c>
      <c r="K76" s="29"/>
      <c r="L76" s="29"/>
      <c r="M76" s="29"/>
      <c r="N76" s="34">
        <f t="shared" si="16"/>
        <v>0</v>
      </c>
      <c r="O76" s="34" t="str">
        <f t="shared" si="17"/>
        <v/>
      </c>
      <c r="P76" s="30"/>
      <c r="Q76" s="34" t="str">
        <f t="shared" si="18"/>
        <v/>
      </c>
      <c r="R76" s="34"/>
      <c r="S76" s="34" t="str">
        <f t="shared" si="19"/>
        <v/>
      </c>
      <c r="T76" s="23"/>
      <c r="U76" s="23"/>
      <c r="V76" s="23"/>
      <c r="W76" s="23"/>
      <c r="X76" s="23"/>
      <c r="Y76" s="23"/>
      <c r="Z76" s="23"/>
      <c r="AA76" s="31"/>
      <c r="AB76" s="27"/>
      <c r="AC76" s="38">
        <v>41730</v>
      </c>
      <c r="AD76" s="38">
        <v>42094</v>
      </c>
      <c r="AE76" s="29"/>
      <c r="AF76" s="29"/>
      <c r="AG76" s="34" t="str">
        <f t="shared" si="20"/>
        <v/>
      </c>
      <c r="AH76" s="34" t="str">
        <f t="shared" si="21"/>
        <v/>
      </c>
      <c r="AI76" s="34" t="str">
        <f t="shared" si="22"/>
        <v/>
      </c>
      <c r="AJ76" s="34" t="str">
        <f t="shared" si="23"/>
        <v/>
      </c>
      <c r="AK76" s="34" t="str">
        <f t="shared" si="24"/>
        <v/>
      </c>
    </row>
    <row r="77" spans="1:37" s="22" customFormat="1" x14ac:dyDescent="0.25">
      <c r="A77" s="27">
        <v>76</v>
      </c>
      <c r="B77" s="27"/>
      <c r="C77" s="27"/>
      <c r="D77" s="26" t="str">
        <f>IF(ISBLANK(B77),"",VLOOKUP(B77,'Source file'!A$3:C$4,3,0))</f>
        <v/>
      </c>
      <c r="E77" s="26" t="str">
        <f>IF(ISBLANK(B77),"",VLOOKUP(B77,'Source file'!A$3:B$4,2,0))</f>
        <v/>
      </c>
      <c r="F77" s="27"/>
      <c r="G77" s="32">
        <v>41729</v>
      </c>
      <c r="H77" s="33" t="str">
        <f t="shared" si="13"/>
        <v/>
      </c>
      <c r="I77" s="33" t="str">
        <f t="shared" si="14"/>
        <v/>
      </c>
      <c r="J77" s="32" t="str">
        <f t="shared" si="15"/>
        <v/>
      </c>
      <c r="K77" s="29"/>
      <c r="L77" s="29"/>
      <c r="M77" s="29"/>
      <c r="N77" s="34">
        <f t="shared" si="16"/>
        <v>0</v>
      </c>
      <c r="O77" s="34" t="str">
        <f t="shared" si="17"/>
        <v/>
      </c>
      <c r="P77" s="30"/>
      <c r="Q77" s="34" t="str">
        <f t="shared" si="18"/>
        <v/>
      </c>
      <c r="R77" s="34"/>
      <c r="S77" s="34" t="str">
        <f t="shared" si="19"/>
        <v/>
      </c>
      <c r="T77" s="23"/>
      <c r="U77" s="23"/>
      <c r="V77" s="23"/>
      <c r="W77" s="23"/>
      <c r="X77" s="23"/>
      <c r="Y77" s="23"/>
      <c r="Z77" s="23"/>
      <c r="AA77" s="31"/>
      <c r="AB77" s="27"/>
      <c r="AC77" s="38">
        <v>41730</v>
      </c>
      <c r="AD77" s="38">
        <v>42094</v>
      </c>
      <c r="AE77" s="29"/>
      <c r="AF77" s="29"/>
      <c r="AG77" s="34" t="str">
        <f t="shared" si="20"/>
        <v/>
      </c>
      <c r="AH77" s="34" t="str">
        <f t="shared" si="21"/>
        <v/>
      </c>
      <c r="AI77" s="34" t="str">
        <f t="shared" si="22"/>
        <v/>
      </c>
      <c r="AJ77" s="34" t="str">
        <f t="shared" si="23"/>
        <v/>
      </c>
      <c r="AK77" s="34" t="str">
        <f t="shared" si="24"/>
        <v/>
      </c>
    </row>
    <row r="78" spans="1:37" s="22" customFormat="1" x14ac:dyDescent="0.25">
      <c r="A78" s="27">
        <v>77</v>
      </c>
      <c r="B78" s="27"/>
      <c r="C78" s="27"/>
      <c r="D78" s="26" t="str">
        <f>IF(ISBLANK(B78),"",VLOOKUP(B78,'Source file'!A$3:C$4,3,0))</f>
        <v/>
      </c>
      <c r="E78" s="26" t="str">
        <f>IF(ISBLANK(B78),"",VLOOKUP(B78,'Source file'!A$3:B$4,2,0))</f>
        <v/>
      </c>
      <c r="F78" s="27"/>
      <c r="G78" s="32">
        <v>41729</v>
      </c>
      <c r="H78" s="33" t="str">
        <f t="shared" si="13"/>
        <v/>
      </c>
      <c r="I78" s="33" t="str">
        <f t="shared" si="14"/>
        <v/>
      </c>
      <c r="J78" s="32" t="str">
        <f t="shared" si="15"/>
        <v/>
      </c>
      <c r="K78" s="29"/>
      <c r="L78" s="29"/>
      <c r="M78" s="29"/>
      <c r="N78" s="34">
        <f t="shared" si="16"/>
        <v>0</v>
      </c>
      <c r="O78" s="34" t="str">
        <f t="shared" si="17"/>
        <v/>
      </c>
      <c r="P78" s="30"/>
      <c r="Q78" s="34" t="str">
        <f t="shared" si="18"/>
        <v/>
      </c>
      <c r="R78" s="34"/>
      <c r="S78" s="34" t="str">
        <f t="shared" si="19"/>
        <v/>
      </c>
      <c r="T78" s="23"/>
      <c r="U78" s="23"/>
      <c r="V78" s="23"/>
      <c r="W78" s="23"/>
      <c r="X78" s="23"/>
      <c r="Y78" s="23"/>
      <c r="Z78" s="23"/>
      <c r="AA78" s="31"/>
      <c r="AB78" s="27"/>
      <c r="AC78" s="38">
        <v>41730</v>
      </c>
      <c r="AD78" s="38">
        <v>42094</v>
      </c>
      <c r="AE78" s="29"/>
      <c r="AF78" s="29"/>
      <c r="AG78" s="34" t="str">
        <f t="shared" si="20"/>
        <v/>
      </c>
      <c r="AH78" s="34" t="str">
        <f t="shared" si="21"/>
        <v/>
      </c>
      <c r="AI78" s="34" t="str">
        <f t="shared" si="22"/>
        <v/>
      </c>
      <c r="AJ78" s="34" t="str">
        <f t="shared" si="23"/>
        <v/>
      </c>
      <c r="AK78" s="34" t="str">
        <f t="shared" si="24"/>
        <v/>
      </c>
    </row>
    <row r="79" spans="1:37" s="22" customFormat="1" x14ac:dyDescent="0.25">
      <c r="A79" s="27">
        <v>78</v>
      </c>
      <c r="B79" s="27"/>
      <c r="C79" s="27"/>
      <c r="D79" s="26" t="str">
        <f>IF(ISBLANK(B79),"",VLOOKUP(B79,'Source file'!A$3:C$4,3,0))</f>
        <v/>
      </c>
      <c r="E79" s="26" t="str">
        <f>IF(ISBLANK(B79),"",VLOOKUP(B79,'Source file'!A$3:B$4,2,0))</f>
        <v/>
      </c>
      <c r="F79" s="27"/>
      <c r="G79" s="32">
        <v>41729</v>
      </c>
      <c r="H79" s="33" t="str">
        <f t="shared" si="13"/>
        <v/>
      </c>
      <c r="I79" s="33" t="str">
        <f t="shared" si="14"/>
        <v/>
      </c>
      <c r="J79" s="32" t="str">
        <f t="shared" si="15"/>
        <v/>
      </c>
      <c r="K79" s="29"/>
      <c r="L79" s="29"/>
      <c r="M79" s="29"/>
      <c r="N79" s="34">
        <f t="shared" si="16"/>
        <v>0</v>
      </c>
      <c r="O79" s="34" t="str">
        <f t="shared" si="17"/>
        <v/>
      </c>
      <c r="P79" s="30"/>
      <c r="Q79" s="34" t="str">
        <f t="shared" si="18"/>
        <v/>
      </c>
      <c r="R79" s="34"/>
      <c r="S79" s="34" t="str">
        <f t="shared" si="19"/>
        <v/>
      </c>
      <c r="T79" s="23"/>
      <c r="U79" s="23"/>
      <c r="V79" s="23"/>
      <c r="W79" s="23"/>
      <c r="X79" s="23"/>
      <c r="Y79" s="23"/>
      <c r="Z79" s="23"/>
      <c r="AA79" s="31"/>
      <c r="AB79" s="27"/>
      <c r="AC79" s="38">
        <v>41730</v>
      </c>
      <c r="AD79" s="38">
        <v>42094</v>
      </c>
      <c r="AE79" s="29"/>
      <c r="AF79" s="29"/>
      <c r="AG79" s="34" t="str">
        <f t="shared" si="20"/>
        <v/>
      </c>
      <c r="AH79" s="34" t="str">
        <f t="shared" si="21"/>
        <v/>
      </c>
      <c r="AI79" s="34" t="str">
        <f t="shared" si="22"/>
        <v/>
      </c>
      <c r="AJ79" s="34" t="str">
        <f t="shared" si="23"/>
        <v/>
      </c>
      <c r="AK79" s="34" t="str">
        <f t="shared" si="24"/>
        <v/>
      </c>
    </row>
    <row r="80" spans="1:37" s="22" customFormat="1" x14ac:dyDescent="0.25">
      <c r="A80" s="27">
        <v>79</v>
      </c>
      <c r="B80" s="27"/>
      <c r="C80" s="27"/>
      <c r="D80" s="26" t="str">
        <f>IF(ISBLANK(B80),"",VLOOKUP(B80,'Source file'!A$3:C$4,3,0))</f>
        <v/>
      </c>
      <c r="E80" s="26" t="str">
        <f>IF(ISBLANK(B80),"",VLOOKUP(B80,'Source file'!A$3:B$4,2,0))</f>
        <v/>
      </c>
      <c r="F80" s="27"/>
      <c r="G80" s="32">
        <v>41729</v>
      </c>
      <c r="H80" s="33" t="str">
        <f t="shared" si="13"/>
        <v/>
      </c>
      <c r="I80" s="33" t="str">
        <f t="shared" si="14"/>
        <v/>
      </c>
      <c r="J80" s="32" t="str">
        <f t="shared" si="15"/>
        <v/>
      </c>
      <c r="K80" s="29"/>
      <c r="L80" s="29"/>
      <c r="M80" s="29"/>
      <c r="N80" s="34">
        <f t="shared" si="16"/>
        <v>0</v>
      </c>
      <c r="O80" s="34" t="str">
        <f t="shared" si="17"/>
        <v/>
      </c>
      <c r="P80" s="30"/>
      <c r="Q80" s="34" t="str">
        <f t="shared" si="18"/>
        <v/>
      </c>
      <c r="R80" s="34"/>
      <c r="S80" s="34" t="str">
        <f t="shared" si="19"/>
        <v/>
      </c>
      <c r="T80" s="23"/>
      <c r="U80" s="23"/>
      <c r="V80" s="23"/>
      <c r="W80" s="23"/>
      <c r="X80" s="23"/>
      <c r="Y80" s="23"/>
      <c r="Z80" s="23"/>
      <c r="AA80" s="31"/>
      <c r="AB80" s="27"/>
      <c r="AC80" s="38">
        <v>41730</v>
      </c>
      <c r="AD80" s="38">
        <v>42094</v>
      </c>
      <c r="AE80" s="29"/>
      <c r="AF80" s="29"/>
      <c r="AG80" s="34" t="str">
        <f t="shared" si="20"/>
        <v/>
      </c>
      <c r="AH80" s="34" t="str">
        <f t="shared" si="21"/>
        <v/>
      </c>
      <c r="AI80" s="34" t="str">
        <f t="shared" si="22"/>
        <v/>
      </c>
      <c r="AJ80" s="34" t="str">
        <f t="shared" si="23"/>
        <v/>
      </c>
      <c r="AK80" s="34" t="str">
        <f t="shared" si="24"/>
        <v/>
      </c>
    </row>
    <row r="81" spans="1:37" s="22" customFormat="1" x14ac:dyDescent="0.25">
      <c r="A81" s="27">
        <v>80</v>
      </c>
      <c r="B81" s="27"/>
      <c r="C81" s="27"/>
      <c r="D81" s="26" t="str">
        <f>IF(ISBLANK(B81),"",VLOOKUP(B81,'Source file'!A$3:C$4,3,0))</f>
        <v/>
      </c>
      <c r="E81" s="26" t="str">
        <f>IF(ISBLANK(B81),"",VLOOKUP(B81,'Source file'!A$3:B$4,2,0))</f>
        <v/>
      </c>
      <c r="F81" s="27"/>
      <c r="G81" s="32">
        <v>41729</v>
      </c>
      <c r="H81" s="33" t="str">
        <f t="shared" si="13"/>
        <v/>
      </c>
      <c r="I81" s="33" t="str">
        <f t="shared" si="14"/>
        <v/>
      </c>
      <c r="J81" s="32" t="str">
        <f t="shared" si="15"/>
        <v/>
      </c>
      <c r="K81" s="29"/>
      <c r="L81" s="29"/>
      <c r="M81" s="29"/>
      <c r="N81" s="34">
        <f t="shared" si="16"/>
        <v>0</v>
      </c>
      <c r="O81" s="34" t="str">
        <f t="shared" si="17"/>
        <v/>
      </c>
      <c r="P81" s="30"/>
      <c r="Q81" s="34" t="str">
        <f t="shared" si="18"/>
        <v/>
      </c>
      <c r="R81" s="34"/>
      <c r="S81" s="34" t="str">
        <f t="shared" si="19"/>
        <v/>
      </c>
      <c r="T81" s="23"/>
      <c r="U81" s="23"/>
      <c r="V81" s="23"/>
      <c r="W81" s="23"/>
      <c r="X81" s="23"/>
      <c r="Y81" s="23"/>
      <c r="Z81" s="23"/>
      <c r="AA81" s="31"/>
      <c r="AB81" s="27"/>
      <c r="AC81" s="38">
        <v>41730</v>
      </c>
      <c r="AD81" s="38">
        <v>42094</v>
      </c>
      <c r="AE81" s="29"/>
      <c r="AF81" s="29"/>
      <c r="AG81" s="34" t="str">
        <f t="shared" si="20"/>
        <v/>
      </c>
      <c r="AH81" s="34" t="str">
        <f t="shared" si="21"/>
        <v/>
      </c>
      <c r="AI81" s="34" t="str">
        <f t="shared" si="22"/>
        <v/>
      </c>
      <c r="AJ81" s="34" t="str">
        <f t="shared" si="23"/>
        <v/>
      </c>
      <c r="AK81" s="34" t="str">
        <f t="shared" si="24"/>
        <v/>
      </c>
    </row>
    <row r="82" spans="1:37" s="22" customFormat="1" x14ac:dyDescent="0.25">
      <c r="A82" s="27">
        <v>81</v>
      </c>
      <c r="B82" s="27"/>
      <c r="C82" s="27"/>
      <c r="D82" s="26" t="str">
        <f>IF(ISBLANK(B82),"",VLOOKUP(B82,'Source file'!A$3:C$4,3,0))</f>
        <v/>
      </c>
      <c r="E82" s="26" t="str">
        <f>IF(ISBLANK(B82),"",VLOOKUP(B82,'Source file'!A$3:B$4,2,0))</f>
        <v/>
      </c>
      <c r="F82" s="27"/>
      <c r="G82" s="32">
        <v>41729</v>
      </c>
      <c r="H82" s="33" t="str">
        <f t="shared" si="13"/>
        <v/>
      </c>
      <c r="I82" s="33" t="str">
        <f t="shared" si="14"/>
        <v/>
      </c>
      <c r="J82" s="32" t="str">
        <f t="shared" si="15"/>
        <v/>
      </c>
      <c r="K82" s="29"/>
      <c r="L82" s="29"/>
      <c r="M82" s="29"/>
      <c r="N82" s="34">
        <f t="shared" si="16"/>
        <v>0</v>
      </c>
      <c r="O82" s="34" t="str">
        <f t="shared" si="17"/>
        <v/>
      </c>
      <c r="P82" s="30"/>
      <c r="Q82" s="34" t="str">
        <f t="shared" si="18"/>
        <v/>
      </c>
      <c r="R82" s="34"/>
      <c r="S82" s="34" t="str">
        <f t="shared" si="19"/>
        <v/>
      </c>
      <c r="T82" s="23"/>
      <c r="U82" s="23"/>
      <c r="V82" s="23"/>
      <c r="W82" s="23"/>
      <c r="X82" s="23"/>
      <c r="Y82" s="23"/>
      <c r="Z82" s="23"/>
      <c r="AA82" s="31"/>
      <c r="AB82" s="27"/>
      <c r="AC82" s="38">
        <v>41730</v>
      </c>
      <c r="AD82" s="38">
        <v>42094</v>
      </c>
      <c r="AE82" s="29"/>
      <c r="AF82" s="29"/>
      <c r="AG82" s="34" t="str">
        <f t="shared" si="20"/>
        <v/>
      </c>
      <c r="AH82" s="34" t="str">
        <f t="shared" si="21"/>
        <v/>
      </c>
      <c r="AI82" s="34" t="str">
        <f t="shared" si="22"/>
        <v/>
      </c>
      <c r="AJ82" s="34" t="str">
        <f t="shared" si="23"/>
        <v/>
      </c>
      <c r="AK82" s="34" t="str">
        <f t="shared" si="24"/>
        <v/>
      </c>
    </row>
    <row r="83" spans="1:37" s="22" customFormat="1" x14ac:dyDescent="0.25">
      <c r="A83" s="27">
        <v>82</v>
      </c>
      <c r="B83" s="27"/>
      <c r="C83" s="27"/>
      <c r="D83" s="26" t="str">
        <f>IF(ISBLANK(B83),"",VLOOKUP(B83,'Source file'!A$3:C$4,3,0))</f>
        <v/>
      </c>
      <c r="E83" s="26" t="str">
        <f>IF(ISBLANK(B83),"",VLOOKUP(B83,'Source file'!A$3:B$4,2,0))</f>
        <v/>
      </c>
      <c r="F83" s="27"/>
      <c r="G83" s="32">
        <v>41729</v>
      </c>
      <c r="H83" s="33" t="str">
        <f t="shared" si="13"/>
        <v/>
      </c>
      <c r="I83" s="33" t="str">
        <f t="shared" si="14"/>
        <v/>
      </c>
      <c r="J83" s="32" t="str">
        <f t="shared" si="15"/>
        <v/>
      </c>
      <c r="K83" s="29"/>
      <c r="L83" s="29"/>
      <c r="M83" s="29"/>
      <c r="N83" s="34">
        <f t="shared" si="16"/>
        <v>0</v>
      </c>
      <c r="O83" s="34" t="str">
        <f t="shared" si="17"/>
        <v/>
      </c>
      <c r="P83" s="30"/>
      <c r="Q83" s="34" t="str">
        <f t="shared" si="18"/>
        <v/>
      </c>
      <c r="R83" s="34"/>
      <c r="S83" s="34" t="str">
        <f t="shared" si="19"/>
        <v/>
      </c>
      <c r="T83" s="23"/>
      <c r="U83" s="23"/>
      <c r="V83" s="23"/>
      <c r="W83" s="23"/>
      <c r="X83" s="23"/>
      <c r="Y83" s="23"/>
      <c r="Z83" s="23"/>
      <c r="AA83" s="31"/>
      <c r="AB83" s="27"/>
      <c r="AC83" s="38">
        <v>41730</v>
      </c>
      <c r="AD83" s="38">
        <v>42094</v>
      </c>
      <c r="AE83" s="29"/>
      <c r="AF83" s="29"/>
      <c r="AG83" s="34" t="str">
        <f t="shared" si="20"/>
        <v/>
      </c>
      <c r="AH83" s="34" t="str">
        <f t="shared" si="21"/>
        <v/>
      </c>
      <c r="AI83" s="34" t="str">
        <f t="shared" si="22"/>
        <v/>
      </c>
      <c r="AJ83" s="34" t="str">
        <f t="shared" si="23"/>
        <v/>
      </c>
      <c r="AK83" s="34" t="str">
        <f t="shared" si="24"/>
        <v/>
      </c>
    </row>
    <row r="84" spans="1:37" s="22" customFormat="1" x14ac:dyDescent="0.25">
      <c r="A84" s="27">
        <v>83</v>
      </c>
      <c r="B84" s="27"/>
      <c r="C84" s="27"/>
      <c r="D84" s="26" t="str">
        <f>IF(ISBLANK(B84),"",VLOOKUP(B84,'Source file'!A$3:C$4,3,0))</f>
        <v/>
      </c>
      <c r="E84" s="26" t="str">
        <f>IF(ISBLANK(B84),"",VLOOKUP(B84,'Source file'!A$3:B$4,2,0))</f>
        <v/>
      </c>
      <c r="F84" s="27"/>
      <c r="G84" s="32">
        <v>41729</v>
      </c>
      <c r="H84" s="33" t="str">
        <f t="shared" si="13"/>
        <v/>
      </c>
      <c r="I84" s="33" t="str">
        <f t="shared" si="14"/>
        <v/>
      </c>
      <c r="J84" s="32" t="str">
        <f t="shared" si="15"/>
        <v/>
      </c>
      <c r="K84" s="29"/>
      <c r="L84" s="29"/>
      <c r="M84" s="29"/>
      <c r="N84" s="34">
        <f t="shared" si="16"/>
        <v>0</v>
      </c>
      <c r="O84" s="34" t="str">
        <f t="shared" si="17"/>
        <v/>
      </c>
      <c r="P84" s="30"/>
      <c r="Q84" s="34" t="str">
        <f t="shared" si="18"/>
        <v/>
      </c>
      <c r="R84" s="34"/>
      <c r="S84" s="34" t="str">
        <f t="shared" si="19"/>
        <v/>
      </c>
      <c r="T84" s="23"/>
      <c r="U84" s="23"/>
      <c r="V84" s="23"/>
      <c r="W84" s="23"/>
      <c r="X84" s="23"/>
      <c r="Y84" s="23"/>
      <c r="Z84" s="23"/>
      <c r="AA84" s="31"/>
      <c r="AB84" s="27"/>
      <c r="AC84" s="38">
        <v>41730</v>
      </c>
      <c r="AD84" s="38">
        <v>42094</v>
      </c>
      <c r="AE84" s="29"/>
      <c r="AF84" s="29"/>
      <c r="AG84" s="34" t="str">
        <f t="shared" si="20"/>
        <v/>
      </c>
      <c r="AH84" s="34" t="str">
        <f t="shared" si="21"/>
        <v/>
      </c>
      <c r="AI84" s="34" t="str">
        <f t="shared" si="22"/>
        <v/>
      </c>
      <c r="AJ84" s="34" t="str">
        <f t="shared" si="23"/>
        <v/>
      </c>
      <c r="AK84" s="34" t="str">
        <f t="shared" si="24"/>
        <v/>
      </c>
    </row>
    <row r="85" spans="1:37" s="22" customFormat="1" x14ac:dyDescent="0.25">
      <c r="A85" s="27">
        <v>84</v>
      </c>
      <c r="B85" s="27"/>
      <c r="C85" s="27"/>
      <c r="D85" s="26" t="str">
        <f>IF(ISBLANK(B85),"",VLOOKUP(B85,'Source file'!A$3:C$4,3,0))</f>
        <v/>
      </c>
      <c r="E85" s="26" t="str">
        <f>IF(ISBLANK(B85),"",VLOOKUP(B85,'Source file'!A$3:B$4,2,0))</f>
        <v/>
      </c>
      <c r="F85" s="27"/>
      <c r="G85" s="32">
        <v>41729</v>
      </c>
      <c r="H85" s="33" t="str">
        <f t="shared" si="13"/>
        <v/>
      </c>
      <c r="I85" s="33" t="str">
        <f t="shared" si="14"/>
        <v/>
      </c>
      <c r="J85" s="32" t="str">
        <f t="shared" si="15"/>
        <v/>
      </c>
      <c r="K85" s="29"/>
      <c r="L85" s="29"/>
      <c r="M85" s="29"/>
      <c r="N85" s="34">
        <f t="shared" si="16"/>
        <v>0</v>
      </c>
      <c r="O85" s="34" t="str">
        <f t="shared" si="17"/>
        <v/>
      </c>
      <c r="P85" s="30"/>
      <c r="Q85" s="34" t="str">
        <f t="shared" si="18"/>
        <v/>
      </c>
      <c r="R85" s="34"/>
      <c r="S85" s="34" t="str">
        <f t="shared" si="19"/>
        <v/>
      </c>
      <c r="T85" s="23"/>
      <c r="U85" s="23"/>
      <c r="V85" s="23"/>
      <c r="W85" s="23"/>
      <c r="X85" s="23"/>
      <c r="Y85" s="23"/>
      <c r="Z85" s="23"/>
      <c r="AA85" s="31"/>
      <c r="AB85" s="27"/>
      <c r="AC85" s="38">
        <v>41730</v>
      </c>
      <c r="AD85" s="38">
        <v>42094</v>
      </c>
      <c r="AE85" s="29"/>
      <c r="AF85" s="29"/>
      <c r="AG85" s="34" t="str">
        <f t="shared" si="20"/>
        <v/>
      </c>
      <c r="AH85" s="34" t="str">
        <f t="shared" si="21"/>
        <v/>
      </c>
      <c r="AI85" s="34" t="str">
        <f t="shared" si="22"/>
        <v/>
      </c>
      <c r="AJ85" s="34" t="str">
        <f t="shared" si="23"/>
        <v/>
      </c>
      <c r="AK85" s="34" t="str">
        <f t="shared" si="24"/>
        <v/>
      </c>
    </row>
    <row r="86" spans="1:37" s="22" customFormat="1" x14ac:dyDescent="0.25">
      <c r="A86" s="27">
        <v>85</v>
      </c>
      <c r="B86" s="27"/>
      <c r="C86" s="27"/>
      <c r="D86" s="26" t="str">
        <f>IF(ISBLANK(B86),"",VLOOKUP(B86,'Source file'!A$3:C$4,3,0))</f>
        <v/>
      </c>
      <c r="E86" s="26" t="str">
        <f>IF(ISBLANK(B86),"",VLOOKUP(B86,'Source file'!A$3:B$4,2,0))</f>
        <v/>
      </c>
      <c r="F86" s="27"/>
      <c r="G86" s="32">
        <v>41729</v>
      </c>
      <c r="H86" s="33" t="str">
        <f t="shared" si="13"/>
        <v/>
      </c>
      <c r="I86" s="33" t="str">
        <f t="shared" si="14"/>
        <v/>
      </c>
      <c r="J86" s="32" t="str">
        <f t="shared" si="15"/>
        <v/>
      </c>
      <c r="K86" s="29"/>
      <c r="L86" s="29"/>
      <c r="M86" s="29"/>
      <c r="N86" s="34">
        <f t="shared" si="16"/>
        <v>0</v>
      </c>
      <c r="O86" s="34" t="str">
        <f t="shared" si="17"/>
        <v/>
      </c>
      <c r="P86" s="30"/>
      <c r="Q86" s="34" t="str">
        <f t="shared" si="18"/>
        <v/>
      </c>
      <c r="R86" s="34"/>
      <c r="S86" s="34" t="str">
        <f t="shared" si="19"/>
        <v/>
      </c>
      <c r="T86" s="23"/>
      <c r="U86" s="23"/>
      <c r="V86" s="23"/>
      <c r="W86" s="23"/>
      <c r="X86" s="23"/>
      <c r="Y86" s="23"/>
      <c r="Z86" s="23"/>
      <c r="AA86" s="31"/>
      <c r="AB86" s="27"/>
      <c r="AC86" s="38">
        <v>41730</v>
      </c>
      <c r="AD86" s="38">
        <v>42094</v>
      </c>
      <c r="AE86" s="29"/>
      <c r="AF86" s="29"/>
      <c r="AG86" s="34" t="str">
        <f t="shared" si="20"/>
        <v/>
      </c>
      <c r="AH86" s="34" t="str">
        <f t="shared" si="21"/>
        <v/>
      </c>
      <c r="AI86" s="34" t="str">
        <f t="shared" si="22"/>
        <v/>
      </c>
      <c r="AJ86" s="34" t="str">
        <f t="shared" si="23"/>
        <v/>
      </c>
      <c r="AK86" s="34" t="str">
        <f t="shared" si="24"/>
        <v/>
      </c>
    </row>
    <row r="87" spans="1:37" s="22" customFormat="1" x14ac:dyDescent="0.25">
      <c r="A87" s="27">
        <v>86</v>
      </c>
      <c r="B87" s="27"/>
      <c r="C87" s="27"/>
      <c r="D87" s="26" t="str">
        <f>IF(ISBLANK(B87),"",VLOOKUP(B87,'Source file'!A$3:C$4,3,0))</f>
        <v/>
      </c>
      <c r="E87" s="26" t="str">
        <f>IF(ISBLANK(B87),"",VLOOKUP(B87,'Source file'!A$3:B$4,2,0))</f>
        <v/>
      </c>
      <c r="F87" s="27"/>
      <c r="G87" s="32">
        <v>41729</v>
      </c>
      <c r="H87" s="33" t="str">
        <f t="shared" si="13"/>
        <v/>
      </c>
      <c r="I87" s="33" t="str">
        <f t="shared" si="14"/>
        <v/>
      </c>
      <c r="J87" s="32" t="str">
        <f t="shared" si="15"/>
        <v/>
      </c>
      <c r="K87" s="29"/>
      <c r="L87" s="29"/>
      <c r="M87" s="29"/>
      <c r="N87" s="34">
        <f t="shared" si="16"/>
        <v>0</v>
      </c>
      <c r="O87" s="34" t="str">
        <f t="shared" si="17"/>
        <v/>
      </c>
      <c r="P87" s="30"/>
      <c r="Q87" s="34" t="str">
        <f t="shared" si="18"/>
        <v/>
      </c>
      <c r="R87" s="34"/>
      <c r="S87" s="34" t="str">
        <f t="shared" si="19"/>
        <v/>
      </c>
      <c r="T87" s="23"/>
      <c r="U87" s="23"/>
      <c r="V87" s="23"/>
      <c r="W87" s="23"/>
      <c r="X87" s="23"/>
      <c r="Y87" s="23"/>
      <c r="Z87" s="23"/>
      <c r="AA87" s="31"/>
      <c r="AB87" s="27"/>
      <c r="AC87" s="38">
        <v>41730</v>
      </c>
      <c r="AD87" s="38">
        <v>42094</v>
      </c>
      <c r="AE87" s="29"/>
      <c r="AF87" s="29"/>
      <c r="AG87" s="34" t="str">
        <f t="shared" si="20"/>
        <v/>
      </c>
      <c r="AH87" s="34" t="str">
        <f t="shared" si="21"/>
        <v/>
      </c>
      <c r="AI87" s="34" t="str">
        <f t="shared" si="22"/>
        <v/>
      </c>
      <c r="AJ87" s="34" t="str">
        <f t="shared" si="23"/>
        <v/>
      </c>
      <c r="AK87" s="34" t="str">
        <f t="shared" si="24"/>
        <v/>
      </c>
    </row>
    <row r="88" spans="1:37" s="22" customFormat="1" x14ac:dyDescent="0.25">
      <c r="A88" s="27">
        <v>87</v>
      </c>
      <c r="B88" s="27"/>
      <c r="C88" s="27"/>
      <c r="D88" s="26" t="str">
        <f>IF(ISBLANK(B88),"",VLOOKUP(B88,'Source file'!A$3:C$4,3,0))</f>
        <v/>
      </c>
      <c r="E88" s="26" t="str">
        <f>IF(ISBLANK(B88),"",VLOOKUP(B88,'Source file'!A$3:B$4,2,0))</f>
        <v/>
      </c>
      <c r="F88" s="27"/>
      <c r="G88" s="32">
        <v>41729</v>
      </c>
      <c r="H88" s="33" t="str">
        <f t="shared" si="13"/>
        <v/>
      </c>
      <c r="I88" s="33" t="str">
        <f t="shared" si="14"/>
        <v/>
      </c>
      <c r="J88" s="32" t="str">
        <f t="shared" si="15"/>
        <v/>
      </c>
      <c r="K88" s="29"/>
      <c r="L88" s="29"/>
      <c r="M88" s="29"/>
      <c r="N88" s="34">
        <f t="shared" si="16"/>
        <v>0</v>
      </c>
      <c r="O88" s="34" t="str">
        <f t="shared" si="17"/>
        <v/>
      </c>
      <c r="P88" s="30"/>
      <c r="Q88" s="34" t="str">
        <f t="shared" si="18"/>
        <v/>
      </c>
      <c r="R88" s="34"/>
      <c r="S88" s="34" t="str">
        <f t="shared" si="19"/>
        <v/>
      </c>
      <c r="T88" s="23"/>
      <c r="U88" s="23"/>
      <c r="V88" s="23"/>
      <c r="W88" s="23"/>
      <c r="X88" s="23"/>
      <c r="Y88" s="23"/>
      <c r="Z88" s="23"/>
      <c r="AA88" s="31"/>
      <c r="AB88" s="27"/>
      <c r="AC88" s="38">
        <v>41730</v>
      </c>
      <c r="AD88" s="38">
        <v>42094</v>
      </c>
      <c r="AE88" s="29"/>
      <c r="AF88" s="29"/>
      <c r="AG88" s="34" t="str">
        <f t="shared" si="20"/>
        <v/>
      </c>
      <c r="AH88" s="34" t="str">
        <f t="shared" si="21"/>
        <v/>
      </c>
      <c r="AI88" s="34" t="str">
        <f t="shared" si="22"/>
        <v/>
      </c>
      <c r="AJ88" s="34" t="str">
        <f t="shared" si="23"/>
        <v/>
      </c>
      <c r="AK88" s="34" t="str">
        <f t="shared" si="24"/>
        <v/>
      </c>
    </row>
    <row r="89" spans="1:37" s="22" customFormat="1" x14ac:dyDescent="0.25">
      <c r="A89" s="27">
        <v>88</v>
      </c>
      <c r="B89" s="27"/>
      <c r="C89" s="27"/>
      <c r="D89" s="26" t="str">
        <f>IF(ISBLANK(B89),"",VLOOKUP(B89,'Source file'!A$3:C$4,3,0))</f>
        <v/>
      </c>
      <c r="E89" s="26" t="str">
        <f>IF(ISBLANK(B89),"",VLOOKUP(B89,'Source file'!A$3:B$4,2,0))</f>
        <v/>
      </c>
      <c r="F89" s="27"/>
      <c r="G89" s="32">
        <v>41729</v>
      </c>
      <c r="H89" s="33" t="str">
        <f t="shared" si="13"/>
        <v/>
      </c>
      <c r="I89" s="33" t="str">
        <f t="shared" si="14"/>
        <v/>
      </c>
      <c r="J89" s="32" t="str">
        <f t="shared" si="15"/>
        <v/>
      </c>
      <c r="K89" s="29"/>
      <c r="L89" s="29"/>
      <c r="M89" s="29"/>
      <c r="N89" s="34">
        <f t="shared" si="16"/>
        <v>0</v>
      </c>
      <c r="O89" s="34" t="str">
        <f t="shared" si="17"/>
        <v/>
      </c>
      <c r="P89" s="30"/>
      <c r="Q89" s="34" t="str">
        <f t="shared" si="18"/>
        <v/>
      </c>
      <c r="R89" s="34"/>
      <c r="S89" s="34" t="str">
        <f t="shared" si="19"/>
        <v/>
      </c>
      <c r="T89" s="23"/>
      <c r="U89" s="23"/>
      <c r="V89" s="23"/>
      <c r="W89" s="23"/>
      <c r="X89" s="23"/>
      <c r="Y89" s="23"/>
      <c r="Z89" s="23"/>
      <c r="AA89" s="31"/>
      <c r="AB89" s="27"/>
      <c r="AC89" s="38">
        <v>41730</v>
      </c>
      <c r="AD89" s="38">
        <v>42094</v>
      </c>
      <c r="AE89" s="29"/>
      <c r="AF89" s="29"/>
      <c r="AG89" s="34" t="str">
        <f t="shared" si="20"/>
        <v/>
      </c>
      <c r="AH89" s="34" t="str">
        <f t="shared" si="21"/>
        <v/>
      </c>
      <c r="AI89" s="34" t="str">
        <f t="shared" si="22"/>
        <v/>
      </c>
      <c r="AJ89" s="34" t="str">
        <f t="shared" si="23"/>
        <v/>
      </c>
      <c r="AK89" s="34" t="str">
        <f t="shared" si="24"/>
        <v/>
      </c>
    </row>
    <row r="90" spans="1:37" s="22" customFormat="1" x14ac:dyDescent="0.25">
      <c r="A90" s="27">
        <v>89</v>
      </c>
      <c r="B90" s="27"/>
      <c r="C90" s="27"/>
      <c r="D90" s="26" t="str">
        <f>IF(ISBLANK(B90),"",VLOOKUP(B90,'Source file'!A$3:C$4,3,0))</f>
        <v/>
      </c>
      <c r="E90" s="26" t="str">
        <f>IF(ISBLANK(B90),"",VLOOKUP(B90,'Source file'!A$3:B$4,2,0))</f>
        <v/>
      </c>
      <c r="F90" s="27"/>
      <c r="G90" s="32">
        <v>41729</v>
      </c>
      <c r="H90" s="33" t="str">
        <f t="shared" si="13"/>
        <v/>
      </c>
      <c r="I90" s="33" t="str">
        <f t="shared" si="14"/>
        <v/>
      </c>
      <c r="J90" s="32" t="str">
        <f t="shared" si="15"/>
        <v/>
      </c>
      <c r="K90" s="29"/>
      <c r="L90" s="29"/>
      <c r="M90" s="29"/>
      <c r="N90" s="34">
        <f t="shared" si="16"/>
        <v>0</v>
      </c>
      <c r="O90" s="34" t="str">
        <f t="shared" si="17"/>
        <v/>
      </c>
      <c r="P90" s="30"/>
      <c r="Q90" s="34" t="str">
        <f t="shared" si="18"/>
        <v/>
      </c>
      <c r="R90" s="34"/>
      <c r="S90" s="34" t="str">
        <f t="shared" si="19"/>
        <v/>
      </c>
      <c r="T90" s="23"/>
      <c r="U90" s="23"/>
      <c r="V90" s="23"/>
      <c r="W90" s="23"/>
      <c r="X90" s="23"/>
      <c r="Y90" s="23"/>
      <c r="Z90" s="23"/>
      <c r="AA90" s="31"/>
      <c r="AB90" s="27"/>
      <c r="AC90" s="38">
        <v>41730</v>
      </c>
      <c r="AD90" s="38">
        <v>42094</v>
      </c>
      <c r="AE90" s="29"/>
      <c r="AF90" s="29"/>
      <c r="AG90" s="34" t="str">
        <f t="shared" si="20"/>
        <v/>
      </c>
      <c r="AH90" s="34" t="str">
        <f t="shared" si="21"/>
        <v/>
      </c>
      <c r="AI90" s="34" t="str">
        <f t="shared" si="22"/>
        <v/>
      </c>
      <c r="AJ90" s="34" t="str">
        <f t="shared" si="23"/>
        <v/>
      </c>
      <c r="AK90" s="34" t="str">
        <f t="shared" si="24"/>
        <v/>
      </c>
    </row>
    <row r="91" spans="1:37" s="22" customFormat="1" x14ac:dyDescent="0.25">
      <c r="A91" s="27">
        <v>90</v>
      </c>
      <c r="B91" s="27"/>
      <c r="C91" s="27"/>
      <c r="D91" s="26" t="str">
        <f>IF(ISBLANK(B91),"",VLOOKUP(B91,'Source file'!A$3:C$4,3,0))</f>
        <v/>
      </c>
      <c r="E91" s="26" t="str">
        <f>IF(ISBLANK(B91),"",VLOOKUP(B91,'Source file'!A$3:B$4,2,0))</f>
        <v/>
      </c>
      <c r="F91" s="27"/>
      <c r="G91" s="32">
        <v>41729</v>
      </c>
      <c r="H91" s="33" t="str">
        <f t="shared" si="13"/>
        <v/>
      </c>
      <c r="I91" s="33" t="str">
        <f t="shared" si="14"/>
        <v/>
      </c>
      <c r="J91" s="32" t="str">
        <f t="shared" si="15"/>
        <v/>
      </c>
      <c r="K91" s="29"/>
      <c r="L91" s="29"/>
      <c r="M91" s="29"/>
      <c r="N91" s="34">
        <f t="shared" si="16"/>
        <v>0</v>
      </c>
      <c r="O91" s="34" t="str">
        <f t="shared" si="17"/>
        <v/>
      </c>
      <c r="P91" s="30"/>
      <c r="Q91" s="34" t="str">
        <f t="shared" si="18"/>
        <v/>
      </c>
      <c r="R91" s="34"/>
      <c r="S91" s="34" t="str">
        <f t="shared" si="19"/>
        <v/>
      </c>
      <c r="T91" s="23"/>
      <c r="U91" s="23"/>
      <c r="V91" s="23"/>
      <c r="W91" s="23"/>
      <c r="X91" s="23"/>
      <c r="Y91" s="23"/>
      <c r="Z91" s="23"/>
      <c r="AA91" s="31"/>
      <c r="AB91" s="27"/>
      <c r="AC91" s="38">
        <v>41730</v>
      </c>
      <c r="AD91" s="38">
        <v>42094</v>
      </c>
      <c r="AE91" s="29"/>
      <c r="AF91" s="29"/>
      <c r="AG91" s="34" t="str">
        <f t="shared" si="20"/>
        <v/>
      </c>
      <c r="AH91" s="34" t="str">
        <f t="shared" si="21"/>
        <v/>
      </c>
      <c r="AI91" s="34" t="str">
        <f t="shared" si="22"/>
        <v/>
      </c>
      <c r="AJ91" s="34" t="str">
        <f t="shared" si="23"/>
        <v/>
      </c>
      <c r="AK91" s="34" t="str">
        <f t="shared" si="24"/>
        <v/>
      </c>
    </row>
    <row r="92" spans="1:37" s="22" customFormat="1" x14ac:dyDescent="0.25">
      <c r="A92" s="27">
        <v>91</v>
      </c>
      <c r="B92" s="27"/>
      <c r="C92" s="27"/>
      <c r="D92" s="26" t="str">
        <f>IF(ISBLANK(B92),"",VLOOKUP(B92,'Source file'!A$3:C$4,3,0))</f>
        <v/>
      </c>
      <c r="E92" s="26" t="str">
        <f>IF(ISBLANK(B92),"",VLOOKUP(B92,'Source file'!A$3:B$4,2,0))</f>
        <v/>
      </c>
      <c r="F92" s="27"/>
      <c r="G92" s="32">
        <v>41729</v>
      </c>
      <c r="H92" s="33" t="str">
        <f t="shared" si="13"/>
        <v/>
      </c>
      <c r="I92" s="33" t="str">
        <f t="shared" si="14"/>
        <v/>
      </c>
      <c r="J92" s="32" t="str">
        <f t="shared" si="15"/>
        <v/>
      </c>
      <c r="K92" s="29"/>
      <c r="L92" s="29"/>
      <c r="M92" s="29"/>
      <c r="N92" s="34">
        <f t="shared" si="16"/>
        <v>0</v>
      </c>
      <c r="O92" s="34" t="str">
        <f t="shared" si="17"/>
        <v/>
      </c>
      <c r="P92" s="30"/>
      <c r="Q92" s="34" t="str">
        <f t="shared" si="18"/>
        <v/>
      </c>
      <c r="R92" s="34"/>
      <c r="S92" s="34" t="str">
        <f t="shared" si="19"/>
        <v/>
      </c>
      <c r="T92" s="23"/>
      <c r="U92" s="23"/>
      <c r="V92" s="23"/>
      <c r="W92" s="23"/>
      <c r="X92" s="23"/>
      <c r="Y92" s="23"/>
      <c r="Z92" s="23"/>
      <c r="AA92" s="31"/>
      <c r="AB92" s="27"/>
      <c r="AC92" s="38">
        <v>41730</v>
      </c>
      <c r="AD92" s="38">
        <v>42094</v>
      </c>
      <c r="AE92" s="29"/>
      <c r="AF92" s="29"/>
      <c r="AG92" s="34" t="str">
        <f t="shared" si="20"/>
        <v/>
      </c>
      <c r="AH92" s="34" t="str">
        <f t="shared" si="21"/>
        <v/>
      </c>
      <c r="AI92" s="34" t="str">
        <f t="shared" si="22"/>
        <v/>
      </c>
      <c r="AJ92" s="34" t="str">
        <f t="shared" si="23"/>
        <v/>
      </c>
      <c r="AK92" s="34" t="str">
        <f t="shared" si="24"/>
        <v/>
      </c>
    </row>
    <row r="93" spans="1:37" s="22" customFormat="1" x14ac:dyDescent="0.25">
      <c r="A93" s="27">
        <v>92</v>
      </c>
      <c r="B93" s="27"/>
      <c r="C93" s="27"/>
      <c r="D93" s="26" t="str">
        <f>IF(ISBLANK(B93),"",VLOOKUP(B93,'Source file'!A$3:C$4,3,0))</f>
        <v/>
      </c>
      <c r="E93" s="26" t="str">
        <f>IF(ISBLANK(B93),"",VLOOKUP(B93,'Source file'!A$3:B$4,2,0))</f>
        <v/>
      </c>
      <c r="F93" s="27"/>
      <c r="G93" s="32">
        <v>41729</v>
      </c>
      <c r="H93" s="33" t="str">
        <f t="shared" si="13"/>
        <v/>
      </c>
      <c r="I93" s="33" t="str">
        <f t="shared" si="14"/>
        <v/>
      </c>
      <c r="J93" s="32" t="str">
        <f t="shared" si="15"/>
        <v/>
      </c>
      <c r="K93" s="29"/>
      <c r="L93" s="29"/>
      <c r="M93" s="29"/>
      <c r="N93" s="34">
        <f t="shared" si="16"/>
        <v>0</v>
      </c>
      <c r="O93" s="34" t="str">
        <f t="shared" si="17"/>
        <v/>
      </c>
      <c r="P93" s="30"/>
      <c r="Q93" s="34" t="str">
        <f t="shared" si="18"/>
        <v/>
      </c>
      <c r="R93" s="34"/>
      <c r="S93" s="34" t="str">
        <f t="shared" si="19"/>
        <v/>
      </c>
      <c r="T93" s="23"/>
      <c r="U93" s="23"/>
      <c r="V93" s="23"/>
      <c r="W93" s="23"/>
      <c r="X93" s="23"/>
      <c r="Y93" s="23"/>
      <c r="Z93" s="23"/>
      <c r="AA93" s="31"/>
      <c r="AB93" s="27"/>
      <c r="AC93" s="38">
        <v>41730</v>
      </c>
      <c r="AD93" s="38">
        <v>42094</v>
      </c>
      <c r="AE93" s="29"/>
      <c r="AF93" s="29"/>
      <c r="AG93" s="34" t="str">
        <f t="shared" si="20"/>
        <v/>
      </c>
      <c r="AH93" s="34" t="str">
        <f t="shared" si="21"/>
        <v/>
      </c>
      <c r="AI93" s="34" t="str">
        <f t="shared" si="22"/>
        <v/>
      </c>
      <c r="AJ93" s="34" t="str">
        <f t="shared" si="23"/>
        <v/>
      </c>
      <c r="AK93" s="34" t="str">
        <f t="shared" si="24"/>
        <v/>
      </c>
    </row>
    <row r="94" spans="1:37" s="22" customFormat="1" x14ac:dyDescent="0.25">
      <c r="A94" s="27">
        <v>93</v>
      </c>
      <c r="B94" s="27"/>
      <c r="C94" s="27"/>
      <c r="D94" s="26" t="str">
        <f>IF(ISBLANK(B94),"",VLOOKUP(B94,'Source file'!A$3:C$4,3,0))</f>
        <v/>
      </c>
      <c r="E94" s="26" t="str">
        <f>IF(ISBLANK(B94),"",VLOOKUP(B94,'Source file'!A$3:B$4,2,0))</f>
        <v/>
      </c>
      <c r="F94" s="27"/>
      <c r="G94" s="32">
        <v>41729</v>
      </c>
      <c r="H94" s="33" t="str">
        <f t="shared" si="13"/>
        <v/>
      </c>
      <c r="I94" s="33" t="str">
        <f t="shared" si="14"/>
        <v/>
      </c>
      <c r="J94" s="32" t="str">
        <f t="shared" si="15"/>
        <v/>
      </c>
      <c r="K94" s="29"/>
      <c r="L94" s="29"/>
      <c r="M94" s="29"/>
      <c r="N94" s="34">
        <f t="shared" si="16"/>
        <v>0</v>
      </c>
      <c r="O94" s="34" t="str">
        <f t="shared" si="17"/>
        <v/>
      </c>
      <c r="P94" s="30"/>
      <c r="Q94" s="34" t="str">
        <f t="shared" si="18"/>
        <v/>
      </c>
      <c r="R94" s="34"/>
      <c r="S94" s="34" t="str">
        <f t="shared" si="19"/>
        <v/>
      </c>
      <c r="T94" s="23"/>
      <c r="U94" s="23"/>
      <c r="V94" s="23"/>
      <c r="W94" s="23"/>
      <c r="X94" s="23"/>
      <c r="Y94" s="23"/>
      <c r="Z94" s="23"/>
      <c r="AA94" s="31"/>
      <c r="AB94" s="27"/>
      <c r="AC94" s="38">
        <v>41730</v>
      </c>
      <c r="AD94" s="38">
        <v>42094</v>
      </c>
      <c r="AE94" s="29"/>
      <c r="AF94" s="29"/>
      <c r="AG94" s="34" t="str">
        <f t="shared" si="20"/>
        <v/>
      </c>
      <c r="AH94" s="34" t="str">
        <f t="shared" si="21"/>
        <v/>
      </c>
      <c r="AI94" s="34" t="str">
        <f t="shared" si="22"/>
        <v/>
      </c>
      <c r="AJ94" s="34" t="str">
        <f t="shared" si="23"/>
        <v/>
      </c>
      <c r="AK94" s="34" t="str">
        <f t="shared" si="24"/>
        <v/>
      </c>
    </row>
    <row r="95" spans="1:37" s="22" customFormat="1" x14ac:dyDescent="0.25">
      <c r="A95" s="27">
        <v>94</v>
      </c>
      <c r="B95" s="27"/>
      <c r="C95" s="27"/>
      <c r="D95" s="26" t="str">
        <f>IF(ISBLANK(B95),"",VLOOKUP(B95,'Source file'!A$3:C$4,3,0))</f>
        <v/>
      </c>
      <c r="E95" s="26" t="str">
        <f>IF(ISBLANK(B95),"",VLOOKUP(B95,'Source file'!A$3:B$4,2,0))</f>
        <v/>
      </c>
      <c r="F95" s="27"/>
      <c r="G95" s="32">
        <v>41729</v>
      </c>
      <c r="H95" s="33" t="str">
        <f t="shared" si="13"/>
        <v/>
      </c>
      <c r="I95" s="33" t="str">
        <f t="shared" si="14"/>
        <v/>
      </c>
      <c r="J95" s="32" t="str">
        <f t="shared" si="15"/>
        <v/>
      </c>
      <c r="K95" s="29"/>
      <c r="L95" s="29"/>
      <c r="M95" s="29"/>
      <c r="N95" s="34">
        <f t="shared" si="16"/>
        <v>0</v>
      </c>
      <c r="O95" s="34" t="str">
        <f t="shared" si="17"/>
        <v/>
      </c>
      <c r="P95" s="30"/>
      <c r="Q95" s="34" t="str">
        <f t="shared" si="18"/>
        <v/>
      </c>
      <c r="R95" s="34"/>
      <c r="S95" s="34" t="str">
        <f t="shared" si="19"/>
        <v/>
      </c>
      <c r="T95" s="23"/>
      <c r="U95" s="23"/>
      <c r="V95" s="23"/>
      <c r="W95" s="23"/>
      <c r="X95" s="23"/>
      <c r="Y95" s="23"/>
      <c r="Z95" s="23"/>
      <c r="AA95" s="31"/>
      <c r="AB95" s="27"/>
      <c r="AC95" s="38">
        <v>41730</v>
      </c>
      <c r="AD95" s="38">
        <v>42094</v>
      </c>
      <c r="AE95" s="29"/>
      <c r="AF95" s="29"/>
      <c r="AG95" s="34" t="str">
        <f t="shared" si="20"/>
        <v/>
      </c>
      <c r="AH95" s="34" t="str">
        <f t="shared" si="21"/>
        <v/>
      </c>
      <c r="AI95" s="34" t="str">
        <f t="shared" si="22"/>
        <v/>
      </c>
      <c r="AJ95" s="34" t="str">
        <f t="shared" si="23"/>
        <v/>
      </c>
      <c r="AK95" s="34" t="str">
        <f t="shared" si="24"/>
        <v/>
      </c>
    </row>
    <row r="96" spans="1:37" s="22" customFormat="1" x14ac:dyDescent="0.25">
      <c r="A96" s="27">
        <v>95</v>
      </c>
      <c r="B96" s="27"/>
      <c r="C96" s="27"/>
      <c r="D96" s="26" t="str">
        <f>IF(ISBLANK(B96),"",VLOOKUP(B96,'Source file'!A$3:C$4,3,0))</f>
        <v/>
      </c>
      <c r="E96" s="26" t="str">
        <f>IF(ISBLANK(B96),"",VLOOKUP(B96,'Source file'!A$3:B$4,2,0))</f>
        <v/>
      </c>
      <c r="F96" s="27"/>
      <c r="G96" s="32">
        <v>41729</v>
      </c>
      <c r="H96" s="33" t="str">
        <f t="shared" si="13"/>
        <v/>
      </c>
      <c r="I96" s="33" t="str">
        <f t="shared" si="14"/>
        <v/>
      </c>
      <c r="J96" s="32" t="str">
        <f t="shared" si="15"/>
        <v/>
      </c>
      <c r="K96" s="29"/>
      <c r="L96" s="29"/>
      <c r="M96" s="29"/>
      <c r="N96" s="34">
        <f t="shared" si="16"/>
        <v>0</v>
      </c>
      <c r="O96" s="34" t="str">
        <f t="shared" si="17"/>
        <v/>
      </c>
      <c r="P96" s="30"/>
      <c r="Q96" s="34" t="str">
        <f t="shared" si="18"/>
        <v/>
      </c>
      <c r="R96" s="34"/>
      <c r="S96" s="34" t="str">
        <f t="shared" si="19"/>
        <v/>
      </c>
      <c r="T96" s="23"/>
      <c r="U96" s="23"/>
      <c r="V96" s="23"/>
      <c r="W96" s="23"/>
      <c r="X96" s="23"/>
      <c r="Y96" s="23"/>
      <c r="Z96" s="23"/>
      <c r="AA96" s="31"/>
      <c r="AB96" s="27"/>
      <c r="AC96" s="38">
        <v>41730</v>
      </c>
      <c r="AD96" s="38">
        <v>42094</v>
      </c>
      <c r="AE96" s="29"/>
      <c r="AF96" s="29"/>
      <c r="AG96" s="34" t="str">
        <f t="shared" si="20"/>
        <v/>
      </c>
      <c r="AH96" s="34" t="str">
        <f t="shared" si="21"/>
        <v/>
      </c>
      <c r="AI96" s="34" t="str">
        <f t="shared" si="22"/>
        <v/>
      </c>
      <c r="AJ96" s="34" t="str">
        <f t="shared" si="23"/>
        <v/>
      </c>
      <c r="AK96" s="34" t="str">
        <f t="shared" si="24"/>
        <v/>
      </c>
    </row>
    <row r="97" spans="1:37" s="22" customFormat="1" x14ac:dyDescent="0.25">
      <c r="A97" s="27">
        <v>96</v>
      </c>
      <c r="B97" s="27"/>
      <c r="C97" s="27"/>
      <c r="D97" s="26" t="str">
        <f>IF(ISBLANK(B97),"",VLOOKUP(B97,'Source file'!A$3:C$4,3,0))</f>
        <v/>
      </c>
      <c r="E97" s="26" t="str">
        <f>IF(ISBLANK(B97),"",VLOOKUP(B97,'Source file'!A$3:B$4,2,0))</f>
        <v/>
      </c>
      <c r="F97" s="27"/>
      <c r="G97" s="32">
        <v>41729</v>
      </c>
      <c r="H97" s="33" t="str">
        <f t="shared" si="13"/>
        <v/>
      </c>
      <c r="I97" s="33" t="str">
        <f t="shared" si="14"/>
        <v/>
      </c>
      <c r="J97" s="32" t="str">
        <f t="shared" si="15"/>
        <v/>
      </c>
      <c r="K97" s="29"/>
      <c r="L97" s="29"/>
      <c r="M97" s="29"/>
      <c r="N97" s="34">
        <f t="shared" si="16"/>
        <v>0</v>
      </c>
      <c r="O97" s="34" t="str">
        <f t="shared" si="17"/>
        <v/>
      </c>
      <c r="P97" s="30"/>
      <c r="Q97" s="34" t="str">
        <f t="shared" si="18"/>
        <v/>
      </c>
      <c r="R97" s="34"/>
      <c r="S97" s="34" t="str">
        <f t="shared" si="19"/>
        <v/>
      </c>
      <c r="T97" s="23"/>
      <c r="U97" s="23"/>
      <c r="V97" s="23"/>
      <c r="W97" s="23"/>
      <c r="X97" s="23"/>
      <c r="Y97" s="23"/>
      <c r="Z97" s="23"/>
      <c r="AA97" s="31"/>
      <c r="AB97" s="27"/>
      <c r="AC97" s="38">
        <v>41730</v>
      </c>
      <c r="AD97" s="38">
        <v>42094</v>
      </c>
      <c r="AE97" s="29"/>
      <c r="AF97" s="29"/>
      <c r="AG97" s="34" t="str">
        <f t="shared" si="20"/>
        <v/>
      </c>
      <c r="AH97" s="34" t="str">
        <f t="shared" si="21"/>
        <v/>
      </c>
      <c r="AI97" s="34" t="str">
        <f t="shared" si="22"/>
        <v/>
      </c>
      <c r="AJ97" s="34" t="str">
        <f t="shared" si="23"/>
        <v/>
      </c>
      <c r="AK97" s="34" t="str">
        <f t="shared" si="24"/>
        <v/>
      </c>
    </row>
    <row r="98" spans="1:37" s="22" customFormat="1" x14ac:dyDescent="0.25">
      <c r="A98" s="27">
        <v>97</v>
      </c>
      <c r="B98" s="27"/>
      <c r="C98" s="27"/>
      <c r="D98" s="26" t="str">
        <f>IF(ISBLANK(B98),"",VLOOKUP(B98,'Source file'!A$3:C$4,3,0))</f>
        <v/>
      </c>
      <c r="E98" s="26" t="str">
        <f>IF(ISBLANK(B98),"",VLOOKUP(B98,'Source file'!A$3:B$4,2,0))</f>
        <v/>
      </c>
      <c r="F98" s="27"/>
      <c r="G98" s="32">
        <v>41729</v>
      </c>
      <c r="H98" s="33" t="str">
        <f t="shared" si="13"/>
        <v/>
      </c>
      <c r="I98" s="33" t="str">
        <f t="shared" si="14"/>
        <v/>
      </c>
      <c r="J98" s="32" t="str">
        <f t="shared" si="15"/>
        <v/>
      </c>
      <c r="K98" s="29"/>
      <c r="L98" s="29"/>
      <c r="M98" s="29"/>
      <c r="N98" s="34">
        <f t="shared" si="16"/>
        <v>0</v>
      </c>
      <c r="O98" s="34" t="str">
        <f t="shared" si="17"/>
        <v/>
      </c>
      <c r="P98" s="30"/>
      <c r="Q98" s="34" t="str">
        <f t="shared" si="18"/>
        <v/>
      </c>
      <c r="R98" s="34"/>
      <c r="S98" s="34" t="str">
        <f t="shared" si="19"/>
        <v/>
      </c>
      <c r="T98" s="23"/>
      <c r="U98" s="23"/>
      <c r="V98" s="23"/>
      <c r="W98" s="23"/>
      <c r="X98" s="23"/>
      <c r="Y98" s="23"/>
      <c r="Z98" s="23"/>
      <c r="AA98" s="31"/>
      <c r="AB98" s="27"/>
      <c r="AC98" s="38">
        <v>41730</v>
      </c>
      <c r="AD98" s="38">
        <v>42094</v>
      </c>
      <c r="AE98" s="29"/>
      <c r="AF98" s="29"/>
      <c r="AG98" s="34" t="str">
        <f t="shared" si="20"/>
        <v/>
      </c>
      <c r="AH98" s="34" t="str">
        <f t="shared" si="21"/>
        <v/>
      </c>
      <c r="AI98" s="34" t="str">
        <f t="shared" si="22"/>
        <v/>
      </c>
      <c r="AJ98" s="34" t="str">
        <f t="shared" si="23"/>
        <v/>
      </c>
      <c r="AK98" s="34" t="str">
        <f t="shared" si="24"/>
        <v/>
      </c>
    </row>
    <row r="99" spans="1:37" s="22" customFormat="1" x14ac:dyDescent="0.25">
      <c r="A99" s="27">
        <v>98</v>
      </c>
      <c r="B99" s="27"/>
      <c r="C99" s="27"/>
      <c r="D99" s="26" t="str">
        <f>IF(ISBLANK(B99),"",VLOOKUP(B99,'Source file'!A$3:C$4,3,0))</f>
        <v/>
      </c>
      <c r="E99" s="26" t="str">
        <f>IF(ISBLANK(B99),"",VLOOKUP(B99,'Source file'!A$3:B$4,2,0))</f>
        <v/>
      </c>
      <c r="F99" s="27"/>
      <c r="G99" s="32">
        <v>41729</v>
      </c>
      <c r="H99" s="33" t="str">
        <f t="shared" si="13"/>
        <v/>
      </c>
      <c r="I99" s="33" t="str">
        <f t="shared" si="14"/>
        <v/>
      </c>
      <c r="J99" s="32" t="str">
        <f t="shared" si="15"/>
        <v/>
      </c>
      <c r="K99" s="29"/>
      <c r="L99" s="29"/>
      <c r="M99" s="29"/>
      <c r="N99" s="34">
        <f t="shared" si="16"/>
        <v>0</v>
      </c>
      <c r="O99" s="34" t="str">
        <f t="shared" si="17"/>
        <v/>
      </c>
      <c r="P99" s="30"/>
      <c r="Q99" s="34" t="str">
        <f t="shared" si="18"/>
        <v/>
      </c>
      <c r="R99" s="34"/>
      <c r="S99" s="34" t="str">
        <f t="shared" si="19"/>
        <v/>
      </c>
      <c r="T99" s="23"/>
      <c r="U99" s="23"/>
      <c r="V99" s="23"/>
      <c r="W99" s="23"/>
      <c r="X99" s="23"/>
      <c r="Y99" s="23"/>
      <c r="Z99" s="23"/>
      <c r="AA99" s="31"/>
      <c r="AB99" s="27"/>
      <c r="AC99" s="38">
        <v>41730</v>
      </c>
      <c r="AD99" s="38">
        <v>42094</v>
      </c>
      <c r="AE99" s="29"/>
      <c r="AF99" s="29"/>
      <c r="AG99" s="34" t="str">
        <f t="shared" si="20"/>
        <v/>
      </c>
      <c r="AH99" s="34" t="str">
        <f t="shared" si="21"/>
        <v/>
      </c>
      <c r="AI99" s="34" t="str">
        <f t="shared" si="22"/>
        <v/>
      </c>
      <c r="AJ99" s="34" t="str">
        <f t="shared" si="23"/>
        <v/>
      </c>
      <c r="AK99" s="34" t="str">
        <f t="shared" si="24"/>
        <v/>
      </c>
    </row>
    <row r="100" spans="1:37" x14ac:dyDescent="0.25">
      <c r="A100" s="22"/>
      <c r="B100" s="22"/>
      <c r="C100" s="22"/>
    </row>
    <row r="107" spans="1:37" x14ac:dyDescent="0.25">
      <c r="B107" s="17" t="s">
        <v>29</v>
      </c>
      <c r="C107" s="15" t="s">
        <v>32</v>
      </c>
      <c r="D107" s="15" t="s">
        <v>35</v>
      </c>
    </row>
    <row r="108" spans="1:37" x14ac:dyDescent="0.25">
      <c r="B108" s="15"/>
      <c r="C108" s="15"/>
      <c r="D108" s="15"/>
    </row>
    <row r="109" spans="1:37" x14ac:dyDescent="0.25">
      <c r="B109" s="15" t="s">
        <v>30</v>
      </c>
      <c r="C109" s="18">
        <v>0.1583</v>
      </c>
      <c r="D109" s="18">
        <v>0.16209999999999999</v>
      </c>
    </row>
    <row r="110" spans="1:37" x14ac:dyDescent="0.25">
      <c r="B110" s="15" t="s">
        <v>31</v>
      </c>
      <c r="C110" s="18">
        <v>0.31669999999999998</v>
      </c>
      <c r="D110" s="18">
        <v>0.16209999999999999</v>
      </c>
    </row>
    <row r="111" spans="1:37" x14ac:dyDescent="0.25">
      <c r="B111" s="15"/>
      <c r="C111" s="15"/>
      <c r="D111" s="15"/>
    </row>
    <row r="114" spans="13:14" x14ac:dyDescent="0.25">
      <c r="M114" s="46"/>
      <c r="N114" s="46"/>
    </row>
  </sheetData>
  <sheetProtection password="EF05" sheet="1" objects="1" scenarios="1"/>
  <mergeCells count="2">
    <mergeCell ref="T1:X1"/>
    <mergeCell ref="A1:Q1"/>
  </mergeCells>
  <dataValidations count="25">
    <dataValidation type="list" allowBlank="1" showInputMessage="1" showErrorMessage="1" sqref="P3">
      <formula1>"Y,N"</formula1>
    </dataValidation>
    <dataValidation type="list" allowBlank="1" showInputMessage="1" showErrorMessage="1" promptTitle="Asset disposed" prompt="If disposed - Y, not disposed - N_x000a_If the carrying Amt as on 31.03.14 is negative(less than zero) - NA" sqref="AA3:AA99">
      <formula1>"Y,N,NA"</formula1>
    </dataValidation>
    <dataValidation allowBlank="1" showInputMessage="1" showErrorMessage="1" promptTitle="Carrying Amt as on 31.03.2014" prompt="Auto-calculated" sqref="Q3:Q99"/>
    <dataValidation allowBlank="1" showInputMessage="1" showErrorMessage="1" promptTitle="Capitalisation Amt" prompt="Auto-calculated" sqref="N3:N99"/>
    <dataValidation allowBlank="1" showInputMessage="1" showErrorMessage="1" promptTitle="Depreciation rate" prompt="Auto-populated_x000a__x000a_" sqref="D3:E99"/>
    <dataValidation allowBlank="1" showInputMessage="1" showErrorMessage="1" promptTitle="Date of Addition" prompt="Enter in DD/MM/YYYY format _x000a_For eg - if date is a1st April 2014 , then 1apr14" sqref="F3:F99"/>
    <dataValidation allowBlank="1" showInputMessage="1" showErrorMessage="1" promptTitle="Transition date" prompt="By-default" sqref="G3:G99"/>
    <dataValidation allowBlank="1" showInputMessage="1" showErrorMessage="1" promptTitle="Period of use till 31.03.2014" prompt="Auto calculated" sqref="H3:H99"/>
    <dataValidation allowBlank="1" showInputMessage="1" showErrorMessage="1" promptTitle="Remaining Life as on 31.03.2014" prompt="Auto calculated" sqref="I3:I99"/>
    <dataValidation allowBlank="1" showInputMessage="1" showErrorMessage="1" promptTitle="End useful life date" prompt="Auto calculated" sqref="J3:J99"/>
    <dataValidation allowBlank="1" showInputMessage="1" showErrorMessage="1" promptTitle="Value on which dep to be charged" prompt="Auto-calculated" sqref="S3:S99"/>
    <dataValidation allowBlank="1" showInputMessage="1" showErrorMessage="1" promptTitle="Depreciation for the year" prompt="Auto-calculated" sqref="AG3:AG99"/>
    <dataValidation allowBlank="1" showInputMessage="1" showErrorMessage="1" promptTitle="Profit/Loss for the year" prompt="Auto-calculated" sqref="AH3:AH99"/>
    <dataValidation allowBlank="1" showInputMessage="1" showErrorMessage="1" promptTitle="Residual value to be retained" prompt="Auo-calculated" sqref="AI3:AI99"/>
    <dataValidation allowBlank="1" showInputMessage="1" showErrorMessage="1" promptTitle="Charge to retained earnings" prompt="Auto-calculated" sqref="AJ3:AJ99"/>
    <dataValidation allowBlank="1" showInputMessage="1" showErrorMessage="1" promptTitle="Closing Carrying Amt " prompt="Auto-calculated" sqref="AK3:AK99"/>
    <dataValidation allowBlank="1" showInputMessage="1" showErrorMessage="1" promptTitle="Description" prompt="Specify the asset name etc." sqref="C3:C99"/>
    <dataValidation allowBlank="1" showInputMessage="1" showErrorMessage="1" promptTitle="Gross Amt" prompt="Enter the gross amt " sqref="K3:K99"/>
    <dataValidation allowBlank="1" showInputMessage="1" showErrorMessage="1" promptTitle="Cenvat Credit" prompt="Enter cenvat credit if , any included in gross amt" sqref="L3:L99"/>
    <dataValidation allowBlank="1" showInputMessage="1" showErrorMessage="1" promptTitle="VAT credit" prompt="Enter VAT credit , if any,included in Gross Amt" sqref="M3:M99"/>
    <dataValidation type="list" allowBlank="1" showInputMessage="1" showErrorMessage="1" promptTitle="Asset Type" prompt="Select &quot;Y&quot; for new (purchased in FY  14-15 and &quot;N&quot; for old" sqref="P4:P99">
      <formula1>"Y,N"</formula1>
    </dataValidation>
    <dataValidation allowBlank="1" showInputMessage="1" showErrorMessage="1" promptTitle="Disposal date" prompt="Enter disposal date" sqref="AB3:AB99"/>
    <dataValidation allowBlank="1" showInputMessage="1" showErrorMessage="1" promptTitle="No of days asset used" prompt="Enter the no of days used in FY 14-15" sqref="AE3:AE99"/>
    <dataValidation allowBlank="1" showInputMessage="1" showErrorMessage="1" promptTitle="Disposal value" prompt="Enter the disposal value , if disposed _x000a_" sqref="AF3:AF99"/>
    <dataValidation type="list" allowBlank="1" showInputMessage="1" showErrorMessage="1" sqref="B3:B99">
      <formula1>$B$109:$B$110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Sub-class" prompt="Select from the drop-down menu_x000a__x000a_">
          <x14:formula1>
            <xm:f>'Source file'!$A$3:$A$4</xm:f>
          </x14:formula1>
          <xm:sqref>B3:B99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K126"/>
  <sheetViews>
    <sheetView topLeftCell="N2" workbookViewId="0">
      <selection activeCell="AK3" sqref="AK3"/>
    </sheetView>
  </sheetViews>
  <sheetFormatPr defaultRowHeight="15" x14ac:dyDescent="0.25"/>
  <cols>
    <col min="2" max="2" width="31.140625" bestFit="1" customWidth="1"/>
    <col min="3" max="3" width="31.140625" customWidth="1"/>
    <col min="5" max="5" width="7.28515625" customWidth="1"/>
    <col min="6" max="6" width="10.140625" bestFit="1" customWidth="1"/>
    <col min="7" max="7" width="9.85546875" bestFit="1" customWidth="1"/>
    <col min="8" max="8" width="9.85546875" customWidth="1"/>
    <col min="9" max="9" width="10.7109375" customWidth="1"/>
    <col min="10" max="10" width="10.5703125" customWidth="1"/>
    <col min="11" max="11" width="12.140625" style="20" bestFit="1" customWidth="1"/>
    <col min="14" max="14" width="14.85546875" bestFit="1" customWidth="1"/>
    <col min="15" max="15" width="13.28515625" bestFit="1" customWidth="1"/>
    <col min="16" max="16" width="10.5703125" customWidth="1"/>
    <col min="17" max="17" width="12.85546875" bestFit="1" customWidth="1"/>
    <col min="18" max="18" width="0" hidden="1" customWidth="1"/>
    <col min="19" max="19" width="12.85546875" bestFit="1" customWidth="1"/>
    <col min="20" max="26" width="0" hidden="1" customWidth="1"/>
    <col min="27" max="27" width="10.5703125" customWidth="1"/>
    <col min="28" max="28" width="10" customWidth="1"/>
    <col min="29" max="30" width="10" hidden="1" customWidth="1"/>
    <col min="31" max="31" width="10" customWidth="1"/>
    <col min="32" max="32" width="10.5703125" customWidth="1"/>
    <col min="33" max="33" width="14" bestFit="1" customWidth="1"/>
    <col min="34" max="34" width="12.85546875" bestFit="1" customWidth="1"/>
    <col min="35" max="35" width="11.5703125" customWidth="1"/>
    <col min="36" max="36" width="12.140625" bestFit="1" customWidth="1"/>
    <col min="37" max="37" width="12.85546875" bestFit="1" customWidth="1"/>
  </cols>
  <sheetData>
    <row r="1" spans="1:37" ht="63" customHeight="1" x14ac:dyDescent="0.25">
      <c r="A1" s="48" t="s">
        <v>53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37" ht="138.75" customHeight="1" x14ac:dyDescent="0.25">
      <c r="A2" s="8" t="s">
        <v>0</v>
      </c>
      <c r="B2" s="8" t="s">
        <v>45</v>
      </c>
      <c r="C2" s="8" t="s">
        <v>48</v>
      </c>
      <c r="D2" s="8" t="s">
        <v>26</v>
      </c>
      <c r="E2" s="8" t="s">
        <v>51</v>
      </c>
      <c r="F2" s="8" t="s">
        <v>1</v>
      </c>
      <c r="G2" s="8" t="s">
        <v>10</v>
      </c>
      <c r="H2" s="8" t="s">
        <v>12</v>
      </c>
      <c r="I2" s="5" t="s">
        <v>23</v>
      </c>
      <c r="J2" s="5" t="s">
        <v>20</v>
      </c>
      <c r="K2" s="9" t="s">
        <v>2</v>
      </c>
      <c r="L2" s="8" t="s">
        <v>3</v>
      </c>
      <c r="M2" s="8" t="s">
        <v>4</v>
      </c>
      <c r="N2" s="8" t="s">
        <v>5</v>
      </c>
      <c r="O2" s="8" t="s">
        <v>11</v>
      </c>
      <c r="P2" s="8" t="s">
        <v>24</v>
      </c>
      <c r="Q2" s="5" t="s">
        <v>6</v>
      </c>
      <c r="R2" s="5" t="s">
        <v>27</v>
      </c>
      <c r="S2" s="5" t="s">
        <v>13</v>
      </c>
      <c r="T2" s="11" t="s">
        <v>1</v>
      </c>
      <c r="U2" s="12" t="s">
        <v>2</v>
      </c>
      <c r="V2" s="11" t="s">
        <v>3</v>
      </c>
      <c r="W2" s="11" t="s">
        <v>4</v>
      </c>
      <c r="X2" s="11" t="s">
        <v>5</v>
      </c>
      <c r="Y2" s="6" t="s">
        <v>19</v>
      </c>
      <c r="Z2" s="6" t="s">
        <v>20</v>
      </c>
      <c r="AA2" s="7" t="s">
        <v>21</v>
      </c>
      <c r="AB2" s="8" t="s">
        <v>49</v>
      </c>
      <c r="AC2" s="8" t="s">
        <v>17</v>
      </c>
      <c r="AD2" s="8" t="s">
        <v>25</v>
      </c>
      <c r="AE2" s="5" t="s">
        <v>16</v>
      </c>
      <c r="AF2" s="8" t="s">
        <v>7</v>
      </c>
      <c r="AG2" s="8" t="s">
        <v>18</v>
      </c>
      <c r="AH2" s="8" t="s">
        <v>8</v>
      </c>
      <c r="AI2" s="14" t="s">
        <v>22</v>
      </c>
      <c r="AJ2" s="9" t="s">
        <v>9</v>
      </c>
      <c r="AK2" s="9" t="s">
        <v>50</v>
      </c>
    </row>
    <row r="3" spans="1:37" x14ac:dyDescent="0.25">
      <c r="A3" s="27"/>
      <c r="B3" s="41"/>
      <c r="C3" s="42"/>
      <c r="D3" s="26" t="str">
        <f>IF(ISBLANK(B3),"",VLOOKUP(B3,'Source file'!A$16:C$22,3,0))</f>
        <v/>
      </c>
      <c r="E3" s="26" t="str">
        <f>IF(ISBLANK(B3),"",VLOOKUP(B3,'Source file'!A$16:B$22,2,0))</f>
        <v/>
      </c>
      <c r="F3" s="28"/>
      <c r="G3" s="32">
        <v>41729</v>
      </c>
      <c r="H3" s="33" t="str">
        <f>IF(ISBLANK(B3),"",IF(F3&lt;=G3,G3-F3,0))</f>
        <v/>
      </c>
      <c r="I3" s="33" t="str">
        <f>IF(ISBLANK(B3),"",IF(F3&lt;=G3,J3-G3,J3-F3))</f>
        <v/>
      </c>
      <c r="J3" s="32" t="str">
        <f t="shared" ref="J3:J42" si="0">IF(ISBLANK(B3),"",IF(B3="Continous process P&amp;M(General)",DATE(YEAR(F3)+8,MONTH(F3),DAY(F3)),IF(B3="Other than cont process(General)",DATE(YEAR(F3)+15,MONTH(F3),DAY(F3)),IF(B3="Office equipments",DATE(YEAR(F3)+5,MONTH(F3),DAY(F3)),IF(B3="Electrical Installation",DATE(YEAR(F3)+10,MONTH(F3),DAY(F3)),IF(B3="Motor Cycles",DATE(YEAR(F3)+10,MONTH(F3),DAY(F3)),IF(B3="Motor Bus &amp; Lorries",DATE(YEAR(F3)+8,MONTH(F3),DAY(F3)),DATE(YEAR(F3)+8,MONTH(F3),DAY(F3)))))))))</f>
        <v/>
      </c>
      <c r="K3" s="29"/>
      <c r="L3" s="27"/>
      <c r="M3" s="27"/>
      <c r="N3" s="35">
        <f t="shared" ref="N3:N67" si="1">K3-L3-M3</f>
        <v>0</v>
      </c>
      <c r="O3" s="34" t="str">
        <f>IF(ISBLANK(B3),"",IF(J3&lt;G3,MIN(K3*D3*(H3/365),N3),MAX(K3*D3*(H3/365),0)))</f>
        <v/>
      </c>
      <c r="P3" s="30"/>
      <c r="Q3" s="35" t="str">
        <f>IF(ISBLANK(B3),"",IF(F3&lt;=G3,K3-O3,0))</f>
        <v/>
      </c>
      <c r="R3" s="37"/>
      <c r="S3" s="35" t="str">
        <f>IF(ISBLANK(B3),"",IF(F3&lt;G3,Q3,K3))</f>
        <v/>
      </c>
      <c r="T3" s="10"/>
      <c r="U3" s="10">
        <v>0</v>
      </c>
      <c r="V3" s="10">
        <v>0</v>
      </c>
      <c r="W3" s="10">
        <v>0</v>
      </c>
      <c r="X3" s="10">
        <f>U3-V3-W3</f>
        <v>0</v>
      </c>
      <c r="Y3" s="10"/>
      <c r="Z3" s="10"/>
      <c r="AA3" s="31"/>
      <c r="AB3" s="28"/>
      <c r="AC3" s="38">
        <v>41730</v>
      </c>
      <c r="AD3" s="38">
        <v>42094</v>
      </c>
      <c r="AE3" s="39"/>
      <c r="AF3" s="40"/>
      <c r="AG3" s="35" t="str">
        <f>IF(ISBLANK(B3),"",IF(I3&gt;0,S3*(AE3/I3),0))</f>
        <v/>
      </c>
      <c r="AH3" s="35" t="str">
        <f>IF(ISBLANK(B3),"",IF(AA3="Y",AF3-(N3-O3-AG3),0))</f>
        <v/>
      </c>
      <c r="AI3" s="34" t="str">
        <f>IF(ISBLANK(B3),"",IF(AND(Q3&gt;0,I3&lt;0),MIN(K3*5%,Q3),0))</f>
        <v/>
      </c>
      <c r="AJ3" s="35" t="str">
        <f>IF(ISBLANK(B3),"",IF(AI3=0,0,Q3-AI3))</f>
        <v/>
      </c>
      <c r="AK3" s="36" t="str">
        <f>IF(ISBLANK(B3),"",IF(AA3="Y",0,IF(AA3="N",K3-O3-AG3-AJ3,IF(AA3="NA",0))))</f>
        <v/>
      </c>
    </row>
    <row r="4" spans="1:37" x14ac:dyDescent="0.25">
      <c r="A4" s="27"/>
      <c r="B4" s="41"/>
      <c r="C4" s="42"/>
      <c r="D4" s="26" t="str">
        <f>IF(ISBLANK(B4),"",VLOOKUP(B4,'Source file'!A$16:C$22,3,0))</f>
        <v/>
      </c>
      <c r="E4" s="26" t="str">
        <f>IF(ISBLANK(B4),"",VLOOKUP(B4,'Source file'!A$16:B$22,2,0))</f>
        <v/>
      </c>
      <c r="F4" s="28"/>
      <c r="G4" s="32">
        <v>41729</v>
      </c>
      <c r="H4" s="33" t="str">
        <f t="shared" ref="H4:H67" si="2">IF(ISBLANK(B4),"",IF(F4&lt;=G4,G4-F4,0))</f>
        <v/>
      </c>
      <c r="I4" s="33" t="str">
        <f t="shared" ref="I4:I67" si="3">IF(ISBLANK(B4),"",IF(F4&lt;=G4,J4-G4,J4-F4))</f>
        <v/>
      </c>
      <c r="J4" s="32" t="str">
        <f t="shared" si="0"/>
        <v/>
      </c>
      <c r="K4" s="29"/>
      <c r="L4" s="27"/>
      <c r="M4" s="27"/>
      <c r="N4" s="35">
        <f t="shared" si="1"/>
        <v>0</v>
      </c>
      <c r="O4" s="34" t="str">
        <f t="shared" ref="O4:O67" si="4">IF(ISBLANK(B4),"",IF(J4&lt;G4,MIN(K4*D4*(H4/365),N4),MAX(K4*D4*(H4/365),0)))</f>
        <v/>
      </c>
      <c r="P4" s="30"/>
      <c r="Q4" s="35" t="str">
        <f>IF(ISBLANK(B4),"",IF(F4&lt;=G4,K4-O4,0))</f>
        <v/>
      </c>
      <c r="R4" s="37"/>
      <c r="S4" s="35" t="str">
        <f t="shared" ref="S4:S67" si="5">IF(ISBLANK(B4),"",IF(F4&lt;G4,Q4,K4))</f>
        <v/>
      </c>
      <c r="T4" s="10"/>
      <c r="U4" s="10">
        <v>0</v>
      </c>
      <c r="V4" s="10">
        <v>0</v>
      </c>
      <c r="W4" s="10">
        <v>0</v>
      </c>
      <c r="X4" s="10">
        <f t="shared" ref="X4:X67" si="6">U4-V4-W4</f>
        <v>0</v>
      </c>
      <c r="Y4" s="10"/>
      <c r="Z4" s="10"/>
      <c r="AA4" s="31"/>
      <c r="AB4" s="28"/>
      <c r="AC4" s="38">
        <v>41730</v>
      </c>
      <c r="AD4" s="38">
        <v>42094</v>
      </c>
      <c r="AE4" s="39"/>
      <c r="AF4" s="40"/>
      <c r="AG4" s="35" t="str">
        <f t="shared" ref="AG4:AG67" si="7">IF(ISBLANK(B4),"",IF(I4&gt;0,S4*(AE4/I4),0))</f>
        <v/>
      </c>
      <c r="AH4" s="35" t="str">
        <f t="shared" ref="AH4:AH67" si="8">IF(ISBLANK(B4),"",IF(AA4="Y",AF4-(N4-O4-AG4),0))</f>
        <v/>
      </c>
      <c r="AI4" s="34" t="str">
        <f t="shared" ref="AI4:AI67" si="9">IF(ISBLANK(B4),"",IF(AND(Q4&gt;0,I4&lt;0),MIN(K4*5%,Q4),0))</f>
        <v/>
      </c>
      <c r="AJ4" s="35" t="str">
        <f t="shared" ref="AJ4:AJ67" si="10">IF(ISBLANK(B4),"",IF(AI4=0,0,Q4-AI4))</f>
        <v/>
      </c>
      <c r="AK4" s="36" t="str">
        <f t="shared" ref="AK4:AK67" si="11">IF(ISBLANK(B4),"",IF(AA4="Y",0,IF(AA4="N",K4-O4-AG4-AJ4,IF(AA4="NA",0))))</f>
        <v/>
      </c>
    </row>
    <row r="5" spans="1:37" x14ac:dyDescent="0.25">
      <c r="A5" s="27"/>
      <c r="B5" s="41"/>
      <c r="C5" s="42"/>
      <c r="D5" s="26" t="str">
        <f>IF(ISBLANK(B5),"",VLOOKUP(B5,'Source file'!A$16:C$22,3,0))</f>
        <v/>
      </c>
      <c r="E5" s="26" t="str">
        <f>IF(ISBLANK(B5),"",VLOOKUP(B5,'Source file'!A$16:B$22,2,0))</f>
        <v/>
      </c>
      <c r="F5" s="28"/>
      <c r="G5" s="32">
        <v>41729</v>
      </c>
      <c r="H5" s="33" t="str">
        <f t="shared" si="2"/>
        <v/>
      </c>
      <c r="I5" s="33" t="str">
        <f t="shared" si="3"/>
        <v/>
      </c>
      <c r="J5" s="32" t="str">
        <f t="shared" si="0"/>
        <v/>
      </c>
      <c r="K5" s="29"/>
      <c r="L5" s="27"/>
      <c r="M5" s="27"/>
      <c r="N5" s="35">
        <f t="shared" si="1"/>
        <v>0</v>
      </c>
      <c r="O5" s="34" t="str">
        <f t="shared" si="4"/>
        <v/>
      </c>
      <c r="P5" s="30"/>
      <c r="Q5" s="35" t="str">
        <f t="shared" ref="Q5:Q67" si="12">IF(ISBLANK(B5),"",IF(F5&lt;=G5,K5-O5,0))</f>
        <v/>
      </c>
      <c r="R5" s="37"/>
      <c r="S5" s="35" t="str">
        <f t="shared" si="5"/>
        <v/>
      </c>
      <c r="T5" s="10"/>
      <c r="U5" s="10">
        <v>0</v>
      </c>
      <c r="V5" s="10">
        <v>0</v>
      </c>
      <c r="W5" s="10">
        <v>0</v>
      </c>
      <c r="X5" s="10">
        <f t="shared" si="6"/>
        <v>0</v>
      </c>
      <c r="Y5" s="10"/>
      <c r="Z5" s="10"/>
      <c r="AA5" s="43"/>
      <c r="AB5" s="28"/>
      <c r="AC5" s="38">
        <v>41730</v>
      </c>
      <c r="AD5" s="38">
        <v>42094</v>
      </c>
      <c r="AE5" s="39"/>
      <c r="AF5" s="40"/>
      <c r="AG5" s="35" t="str">
        <f t="shared" si="7"/>
        <v/>
      </c>
      <c r="AH5" s="35" t="str">
        <f t="shared" si="8"/>
        <v/>
      </c>
      <c r="AI5" s="34" t="str">
        <f t="shared" si="9"/>
        <v/>
      </c>
      <c r="AJ5" s="35" t="str">
        <f t="shared" si="10"/>
        <v/>
      </c>
      <c r="AK5" s="36" t="str">
        <f t="shared" si="11"/>
        <v/>
      </c>
    </row>
    <row r="6" spans="1:37" x14ac:dyDescent="0.25">
      <c r="A6" s="27"/>
      <c r="B6" s="41"/>
      <c r="C6" s="42"/>
      <c r="D6" s="26" t="str">
        <f>IF(ISBLANK(B6),"",VLOOKUP(B6,'Source file'!A$16:C$22,3,0))</f>
        <v/>
      </c>
      <c r="E6" s="26" t="str">
        <f>IF(ISBLANK(B6),"",VLOOKUP(B6,'Source file'!A$16:B$22,2,0))</f>
        <v/>
      </c>
      <c r="F6" s="28"/>
      <c r="G6" s="32">
        <v>41729</v>
      </c>
      <c r="H6" s="33" t="str">
        <f t="shared" si="2"/>
        <v/>
      </c>
      <c r="I6" s="33" t="str">
        <f t="shared" si="3"/>
        <v/>
      </c>
      <c r="J6" s="32" t="str">
        <f t="shared" si="0"/>
        <v/>
      </c>
      <c r="K6" s="29"/>
      <c r="L6" s="27"/>
      <c r="M6" s="27"/>
      <c r="N6" s="35">
        <f t="shared" si="1"/>
        <v>0</v>
      </c>
      <c r="O6" s="34" t="str">
        <f t="shared" si="4"/>
        <v/>
      </c>
      <c r="P6" s="30"/>
      <c r="Q6" s="35" t="str">
        <f t="shared" si="12"/>
        <v/>
      </c>
      <c r="R6" s="37"/>
      <c r="S6" s="35" t="str">
        <f t="shared" si="5"/>
        <v/>
      </c>
      <c r="T6" s="10"/>
      <c r="U6" s="10">
        <v>0</v>
      </c>
      <c r="V6" s="10">
        <v>0</v>
      </c>
      <c r="W6" s="10">
        <v>0</v>
      </c>
      <c r="X6" s="10">
        <f t="shared" si="6"/>
        <v>0</v>
      </c>
      <c r="Y6" s="10"/>
      <c r="Z6" s="10"/>
      <c r="AA6" s="43"/>
      <c r="AB6" s="28"/>
      <c r="AC6" s="38">
        <v>41730</v>
      </c>
      <c r="AD6" s="38">
        <v>42094</v>
      </c>
      <c r="AE6" s="39"/>
      <c r="AF6" s="40"/>
      <c r="AG6" s="35" t="str">
        <f t="shared" si="7"/>
        <v/>
      </c>
      <c r="AH6" s="35" t="str">
        <f t="shared" si="8"/>
        <v/>
      </c>
      <c r="AI6" s="34" t="str">
        <f t="shared" si="9"/>
        <v/>
      </c>
      <c r="AJ6" s="35" t="str">
        <f t="shared" si="10"/>
        <v/>
      </c>
      <c r="AK6" s="36" t="str">
        <f t="shared" si="11"/>
        <v/>
      </c>
    </row>
    <row r="7" spans="1:37" x14ac:dyDescent="0.25">
      <c r="A7" s="27"/>
      <c r="B7" s="41"/>
      <c r="C7" s="42"/>
      <c r="D7" s="26" t="str">
        <f>IF(ISBLANK(B7),"",VLOOKUP(B7,'Source file'!A$16:C$22,3,0))</f>
        <v/>
      </c>
      <c r="E7" s="26" t="str">
        <f>IF(ISBLANK(B7),"",VLOOKUP(B7,'Source file'!A$16:B$22,2,0))</f>
        <v/>
      </c>
      <c r="F7" s="28"/>
      <c r="G7" s="32">
        <v>41729</v>
      </c>
      <c r="H7" s="33" t="str">
        <f t="shared" si="2"/>
        <v/>
      </c>
      <c r="I7" s="33" t="str">
        <f t="shared" si="3"/>
        <v/>
      </c>
      <c r="J7" s="32" t="str">
        <f t="shared" si="0"/>
        <v/>
      </c>
      <c r="K7" s="29"/>
      <c r="L7" s="27"/>
      <c r="M7" s="27"/>
      <c r="N7" s="35">
        <f t="shared" si="1"/>
        <v>0</v>
      </c>
      <c r="O7" s="34" t="str">
        <f t="shared" si="4"/>
        <v/>
      </c>
      <c r="P7" s="30"/>
      <c r="Q7" s="35" t="str">
        <f t="shared" si="12"/>
        <v/>
      </c>
      <c r="R7" s="37"/>
      <c r="S7" s="35" t="str">
        <f t="shared" si="5"/>
        <v/>
      </c>
      <c r="T7" s="10"/>
      <c r="U7" s="10">
        <v>0</v>
      </c>
      <c r="V7" s="10">
        <v>0</v>
      </c>
      <c r="W7" s="10">
        <v>0</v>
      </c>
      <c r="X7" s="10">
        <f t="shared" si="6"/>
        <v>0</v>
      </c>
      <c r="Y7" s="10"/>
      <c r="Z7" s="10"/>
      <c r="AA7" s="43"/>
      <c r="AB7" s="28"/>
      <c r="AC7" s="38">
        <v>41730</v>
      </c>
      <c r="AD7" s="38">
        <v>42094</v>
      </c>
      <c r="AE7" s="39"/>
      <c r="AF7" s="40"/>
      <c r="AG7" s="35" t="str">
        <f t="shared" si="7"/>
        <v/>
      </c>
      <c r="AH7" s="35" t="str">
        <f t="shared" si="8"/>
        <v/>
      </c>
      <c r="AI7" s="34" t="str">
        <f t="shared" si="9"/>
        <v/>
      </c>
      <c r="AJ7" s="35" t="str">
        <f t="shared" si="10"/>
        <v/>
      </c>
      <c r="AK7" s="36" t="str">
        <f t="shared" si="11"/>
        <v/>
      </c>
    </row>
    <row r="8" spans="1:37" x14ac:dyDescent="0.25">
      <c r="A8" s="27"/>
      <c r="B8" s="41"/>
      <c r="C8" s="42"/>
      <c r="D8" s="26" t="str">
        <f>IF(ISBLANK(B8),"",VLOOKUP(B8,'Source file'!A$16:C$22,3,0))</f>
        <v/>
      </c>
      <c r="E8" s="26" t="str">
        <f>IF(ISBLANK(B8),"",VLOOKUP(B8,'Source file'!A$16:B$22,2,0))</f>
        <v/>
      </c>
      <c r="F8" s="28"/>
      <c r="G8" s="32">
        <v>41729</v>
      </c>
      <c r="H8" s="33" t="str">
        <f t="shared" si="2"/>
        <v/>
      </c>
      <c r="I8" s="33" t="str">
        <f t="shared" si="3"/>
        <v/>
      </c>
      <c r="J8" s="32" t="str">
        <f t="shared" si="0"/>
        <v/>
      </c>
      <c r="K8" s="29"/>
      <c r="L8" s="27"/>
      <c r="M8" s="27"/>
      <c r="N8" s="35">
        <f t="shared" si="1"/>
        <v>0</v>
      </c>
      <c r="O8" s="34" t="str">
        <f t="shared" si="4"/>
        <v/>
      </c>
      <c r="P8" s="30"/>
      <c r="Q8" s="35" t="str">
        <f t="shared" si="12"/>
        <v/>
      </c>
      <c r="R8" s="37"/>
      <c r="S8" s="35" t="str">
        <f t="shared" si="5"/>
        <v/>
      </c>
      <c r="T8" s="10"/>
      <c r="U8" s="10">
        <v>0</v>
      </c>
      <c r="V8" s="10">
        <v>0</v>
      </c>
      <c r="W8" s="10">
        <v>0</v>
      </c>
      <c r="X8" s="10">
        <f t="shared" si="6"/>
        <v>0</v>
      </c>
      <c r="Y8" s="10"/>
      <c r="Z8" s="10"/>
      <c r="AA8" s="43"/>
      <c r="AB8" s="28"/>
      <c r="AC8" s="38">
        <v>41730</v>
      </c>
      <c r="AD8" s="38">
        <v>42094</v>
      </c>
      <c r="AE8" s="39"/>
      <c r="AF8" s="40"/>
      <c r="AG8" s="35" t="str">
        <f t="shared" si="7"/>
        <v/>
      </c>
      <c r="AH8" s="35" t="str">
        <f t="shared" si="8"/>
        <v/>
      </c>
      <c r="AI8" s="34" t="str">
        <f t="shared" si="9"/>
        <v/>
      </c>
      <c r="AJ8" s="35" t="str">
        <f t="shared" si="10"/>
        <v/>
      </c>
      <c r="AK8" s="36" t="str">
        <f t="shared" si="11"/>
        <v/>
      </c>
    </row>
    <row r="9" spans="1:37" x14ac:dyDescent="0.25">
      <c r="A9" s="27"/>
      <c r="B9" s="41"/>
      <c r="C9" s="42"/>
      <c r="D9" s="26" t="str">
        <f>IF(ISBLANK(B9),"",VLOOKUP(B9,'Source file'!A$16:C$22,3,0))</f>
        <v/>
      </c>
      <c r="E9" s="26" t="str">
        <f>IF(ISBLANK(B9),"",VLOOKUP(B9,'Source file'!A$16:B$22,2,0))</f>
        <v/>
      </c>
      <c r="F9" s="28"/>
      <c r="G9" s="32">
        <v>41729</v>
      </c>
      <c r="H9" s="33" t="str">
        <f t="shared" si="2"/>
        <v/>
      </c>
      <c r="I9" s="33" t="str">
        <f t="shared" si="3"/>
        <v/>
      </c>
      <c r="J9" s="32" t="str">
        <f t="shared" si="0"/>
        <v/>
      </c>
      <c r="K9" s="29"/>
      <c r="L9" s="27"/>
      <c r="M9" s="27"/>
      <c r="N9" s="35">
        <f t="shared" si="1"/>
        <v>0</v>
      </c>
      <c r="O9" s="34" t="str">
        <f t="shared" si="4"/>
        <v/>
      </c>
      <c r="P9" s="30"/>
      <c r="Q9" s="35" t="str">
        <f t="shared" si="12"/>
        <v/>
      </c>
      <c r="R9" s="37"/>
      <c r="S9" s="35" t="str">
        <f t="shared" si="5"/>
        <v/>
      </c>
      <c r="T9" s="10"/>
      <c r="U9" s="10">
        <v>0</v>
      </c>
      <c r="V9" s="10">
        <v>0</v>
      </c>
      <c r="W9" s="10">
        <v>0</v>
      </c>
      <c r="X9" s="10">
        <f t="shared" si="6"/>
        <v>0</v>
      </c>
      <c r="Y9" s="10"/>
      <c r="Z9" s="10"/>
      <c r="AA9" s="43"/>
      <c r="AB9" s="28"/>
      <c r="AC9" s="38">
        <v>41730</v>
      </c>
      <c r="AD9" s="38">
        <v>42094</v>
      </c>
      <c r="AE9" s="39"/>
      <c r="AF9" s="40"/>
      <c r="AG9" s="35" t="str">
        <f t="shared" si="7"/>
        <v/>
      </c>
      <c r="AH9" s="35" t="str">
        <f t="shared" si="8"/>
        <v/>
      </c>
      <c r="AI9" s="34" t="str">
        <f t="shared" si="9"/>
        <v/>
      </c>
      <c r="AJ9" s="35" t="str">
        <f t="shared" si="10"/>
        <v/>
      </c>
      <c r="AK9" s="36" t="str">
        <f t="shared" si="11"/>
        <v/>
      </c>
    </row>
    <row r="10" spans="1:37" x14ac:dyDescent="0.25">
      <c r="A10" s="27"/>
      <c r="B10" s="41"/>
      <c r="C10" s="42"/>
      <c r="D10" s="26" t="str">
        <f>IF(ISBLANK(B10),"",VLOOKUP(B10,'Source file'!A$16:C$22,3,0))</f>
        <v/>
      </c>
      <c r="E10" s="26" t="str">
        <f>IF(ISBLANK(B10),"",VLOOKUP(B10,'Source file'!A$16:B$22,2,0))</f>
        <v/>
      </c>
      <c r="F10" s="28"/>
      <c r="G10" s="32">
        <v>41729</v>
      </c>
      <c r="H10" s="33" t="str">
        <f t="shared" si="2"/>
        <v/>
      </c>
      <c r="I10" s="33" t="str">
        <f t="shared" si="3"/>
        <v/>
      </c>
      <c r="J10" s="32" t="str">
        <f t="shared" si="0"/>
        <v/>
      </c>
      <c r="K10" s="29"/>
      <c r="L10" s="27"/>
      <c r="M10" s="27"/>
      <c r="N10" s="35">
        <f t="shared" si="1"/>
        <v>0</v>
      </c>
      <c r="O10" s="34" t="str">
        <f t="shared" si="4"/>
        <v/>
      </c>
      <c r="P10" s="30"/>
      <c r="Q10" s="35" t="str">
        <f t="shared" si="12"/>
        <v/>
      </c>
      <c r="R10" s="37"/>
      <c r="S10" s="35" t="str">
        <f t="shared" si="5"/>
        <v/>
      </c>
      <c r="T10" s="10"/>
      <c r="U10" s="10">
        <v>0</v>
      </c>
      <c r="V10" s="10">
        <v>0</v>
      </c>
      <c r="W10" s="10">
        <v>0</v>
      </c>
      <c r="X10" s="10">
        <f t="shared" si="6"/>
        <v>0</v>
      </c>
      <c r="Y10" s="10"/>
      <c r="Z10" s="10"/>
      <c r="AA10" s="43"/>
      <c r="AB10" s="28"/>
      <c r="AC10" s="38">
        <v>41730</v>
      </c>
      <c r="AD10" s="38">
        <v>42094</v>
      </c>
      <c r="AE10" s="39"/>
      <c r="AF10" s="40"/>
      <c r="AG10" s="35" t="str">
        <f t="shared" si="7"/>
        <v/>
      </c>
      <c r="AH10" s="35" t="str">
        <f t="shared" si="8"/>
        <v/>
      </c>
      <c r="AI10" s="34" t="str">
        <f t="shared" si="9"/>
        <v/>
      </c>
      <c r="AJ10" s="35" t="str">
        <f t="shared" si="10"/>
        <v/>
      </c>
      <c r="AK10" s="36" t="str">
        <f t="shared" si="11"/>
        <v/>
      </c>
    </row>
    <row r="11" spans="1:37" x14ac:dyDescent="0.25">
      <c r="A11" s="27"/>
      <c r="B11" s="41"/>
      <c r="C11" s="42"/>
      <c r="D11" s="26" t="str">
        <f>IF(ISBLANK(B11),"",VLOOKUP(B11,'Source file'!A$16:C$22,3,0))</f>
        <v/>
      </c>
      <c r="E11" s="26" t="str">
        <f>IF(ISBLANK(B11),"",VLOOKUP(B11,'Source file'!A$16:B$22,2,0))</f>
        <v/>
      </c>
      <c r="F11" s="28"/>
      <c r="G11" s="32">
        <v>41729</v>
      </c>
      <c r="H11" s="33" t="str">
        <f t="shared" si="2"/>
        <v/>
      </c>
      <c r="I11" s="33" t="str">
        <f t="shared" si="3"/>
        <v/>
      </c>
      <c r="J11" s="32" t="str">
        <f t="shared" si="0"/>
        <v/>
      </c>
      <c r="K11" s="29"/>
      <c r="L11" s="27"/>
      <c r="M11" s="27"/>
      <c r="N11" s="35">
        <f t="shared" si="1"/>
        <v>0</v>
      </c>
      <c r="O11" s="34" t="str">
        <f t="shared" si="4"/>
        <v/>
      </c>
      <c r="P11" s="30"/>
      <c r="Q11" s="35" t="str">
        <f t="shared" si="12"/>
        <v/>
      </c>
      <c r="R11" s="37"/>
      <c r="S11" s="35" t="str">
        <f t="shared" si="5"/>
        <v/>
      </c>
      <c r="T11" s="10"/>
      <c r="U11" s="10">
        <v>0</v>
      </c>
      <c r="V11" s="10">
        <v>0</v>
      </c>
      <c r="W11" s="10">
        <v>0</v>
      </c>
      <c r="X11" s="10">
        <f t="shared" si="6"/>
        <v>0</v>
      </c>
      <c r="Y11" s="10"/>
      <c r="Z11" s="10"/>
      <c r="AA11" s="43"/>
      <c r="AB11" s="28"/>
      <c r="AC11" s="38">
        <v>41730</v>
      </c>
      <c r="AD11" s="38">
        <v>42094</v>
      </c>
      <c r="AE11" s="39"/>
      <c r="AF11" s="40"/>
      <c r="AG11" s="35" t="str">
        <f t="shared" si="7"/>
        <v/>
      </c>
      <c r="AH11" s="35" t="str">
        <f t="shared" si="8"/>
        <v/>
      </c>
      <c r="AI11" s="34" t="str">
        <f t="shared" si="9"/>
        <v/>
      </c>
      <c r="AJ11" s="35" t="str">
        <f t="shared" si="10"/>
        <v/>
      </c>
      <c r="AK11" s="36" t="str">
        <f t="shared" si="11"/>
        <v/>
      </c>
    </row>
    <row r="12" spans="1:37" x14ac:dyDescent="0.25">
      <c r="A12" s="27"/>
      <c r="B12" s="41"/>
      <c r="C12" s="42"/>
      <c r="D12" s="26" t="str">
        <f>IF(ISBLANK(B12),"",VLOOKUP(B12,'Source file'!A$16:C$22,3,0))</f>
        <v/>
      </c>
      <c r="E12" s="26" t="str">
        <f>IF(ISBLANK(B12),"",VLOOKUP(B12,'Source file'!A$16:B$22,2,0))</f>
        <v/>
      </c>
      <c r="F12" s="28"/>
      <c r="G12" s="32">
        <v>41729</v>
      </c>
      <c r="H12" s="33" t="str">
        <f t="shared" si="2"/>
        <v/>
      </c>
      <c r="I12" s="33" t="str">
        <f t="shared" si="3"/>
        <v/>
      </c>
      <c r="J12" s="32" t="str">
        <f t="shared" si="0"/>
        <v/>
      </c>
      <c r="K12" s="29"/>
      <c r="L12" s="27"/>
      <c r="M12" s="27"/>
      <c r="N12" s="35">
        <f t="shared" si="1"/>
        <v>0</v>
      </c>
      <c r="O12" s="34" t="str">
        <f t="shared" si="4"/>
        <v/>
      </c>
      <c r="P12" s="30"/>
      <c r="Q12" s="35" t="str">
        <f t="shared" si="12"/>
        <v/>
      </c>
      <c r="R12" s="37"/>
      <c r="S12" s="35" t="str">
        <f t="shared" si="5"/>
        <v/>
      </c>
      <c r="T12" s="10"/>
      <c r="U12" s="10">
        <v>0</v>
      </c>
      <c r="V12" s="10">
        <v>0</v>
      </c>
      <c r="W12" s="10">
        <v>0</v>
      </c>
      <c r="X12" s="10">
        <f t="shared" si="6"/>
        <v>0</v>
      </c>
      <c r="Y12" s="10"/>
      <c r="Z12" s="10"/>
      <c r="AA12" s="43"/>
      <c r="AB12" s="28"/>
      <c r="AC12" s="38">
        <v>41730</v>
      </c>
      <c r="AD12" s="38">
        <v>42094</v>
      </c>
      <c r="AE12" s="39"/>
      <c r="AF12" s="40"/>
      <c r="AG12" s="35" t="str">
        <f t="shared" si="7"/>
        <v/>
      </c>
      <c r="AH12" s="35" t="str">
        <f t="shared" si="8"/>
        <v/>
      </c>
      <c r="AI12" s="34" t="str">
        <f t="shared" si="9"/>
        <v/>
      </c>
      <c r="AJ12" s="35" t="str">
        <f t="shared" si="10"/>
        <v/>
      </c>
      <c r="AK12" s="36" t="str">
        <f t="shared" si="11"/>
        <v/>
      </c>
    </row>
    <row r="13" spans="1:37" x14ac:dyDescent="0.25">
      <c r="A13" s="27"/>
      <c r="B13" s="41"/>
      <c r="C13" s="42"/>
      <c r="D13" s="26" t="str">
        <f>IF(ISBLANK(B13),"",VLOOKUP(B13,'Source file'!A$16:C$22,3,0))</f>
        <v/>
      </c>
      <c r="E13" s="26" t="str">
        <f>IF(ISBLANK(B13),"",VLOOKUP(B13,'Source file'!A$16:B$22,2,0))</f>
        <v/>
      </c>
      <c r="F13" s="28"/>
      <c r="G13" s="32">
        <v>41729</v>
      </c>
      <c r="H13" s="33" t="str">
        <f t="shared" si="2"/>
        <v/>
      </c>
      <c r="I13" s="33" t="str">
        <f t="shared" si="3"/>
        <v/>
      </c>
      <c r="J13" s="32" t="str">
        <f t="shared" si="0"/>
        <v/>
      </c>
      <c r="K13" s="29"/>
      <c r="L13" s="27"/>
      <c r="M13" s="27"/>
      <c r="N13" s="35">
        <f t="shared" si="1"/>
        <v>0</v>
      </c>
      <c r="O13" s="34" t="str">
        <f t="shared" si="4"/>
        <v/>
      </c>
      <c r="P13" s="30"/>
      <c r="Q13" s="35" t="str">
        <f t="shared" si="12"/>
        <v/>
      </c>
      <c r="R13" s="37"/>
      <c r="S13" s="35" t="str">
        <f t="shared" si="5"/>
        <v/>
      </c>
      <c r="T13" s="10"/>
      <c r="U13" s="10">
        <v>0</v>
      </c>
      <c r="V13" s="10">
        <v>0</v>
      </c>
      <c r="W13" s="10">
        <v>0</v>
      </c>
      <c r="X13" s="10">
        <f t="shared" si="6"/>
        <v>0</v>
      </c>
      <c r="Y13" s="10"/>
      <c r="Z13" s="10"/>
      <c r="AA13" s="43"/>
      <c r="AB13" s="28"/>
      <c r="AC13" s="38">
        <v>41730</v>
      </c>
      <c r="AD13" s="38">
        <v>42094</v>
      </c>
      <c r="AE13" s="39"/>
      <c r="AF13" s="40"/>
      <c r="AG13" s="35" t="str">
        <f t="shared" si="7"/>
        <v/>
      </c>
      <c r="AH13" s="35" t="str">
        <f t="shared" si="8"/>
        <v/>
      </c>
      <c r="AI13" s="34" t="str">
        <f t="shared" si="9"/>
        <v/>
      </c>
      <c r="AJ13" s="35" t="str">
        <f t="shared" si="10"/>
        <v/>
      </c>
      <c r="AK13" s="36" t="str">
        <f t="shared" si="11"/>
        <v/>
      </c>
    </row>
    <row r="14" spans="1:37" x14ac:dyDescent="0.25">
      <c r="A14" s="27"/>
      <c r="B14" s="41"/>
      <c r="C14" s="42"/>
      <c r="D14" s="26" t="str">
        <f>IF(ISBLANK(B14),"",VLOOKUP(B14,'Source file'!A$16:C$22,3,0))</f>
        <v/>
      </c>
      <c r="E14" s="26" t="str">
        <f>IF(ISBLANK(B14),"",VLOOKUP(B14,'Source file'!A$16:B$22,2,0))</f>
        <v/>
      </c>
      <c r="F14" s="28"/>
      <c r="G14" s="32">
        <v>41729</v>
      </c>
      <c r="H14" s="33" t="str">
        <f t="shared" si="2"/>
        <v/>
      </c>
      <c r="I14" s="33" t="str">
        <f t="shared" si="3"/>
        <v/>
      </c>
      <c r="J14" s="32" t="str">
        <f t="shared" si="0"/>
        <v/>
      </c>
      <c r="K14" s="29"/>
      <c r="L14" s="27"/>
      <c r="M14" s="27"/>
      <c r="N14" s="35">
        <f t="shared" si="1"/>
        <v>0</v>
      </c>
      <c r="O14" s="34" t="str">
        <f t="shared" si="4"/>
        <v/>
      </c>
      <c r="P14" s="30"/>
      <c r="Q14" s="35" t="str">
        <f t="shared" si="12"/>
        <v/>
      </c>
      <c r="R14" s="37"/>
      <c r="S14" s="35" t="str">
        <f t="shared" si="5"/>
        <v/>
      </c>
      <c r="T14" s="10"/>
      <c r="U14" s="10">
        <v>0</v>
      </c>
      <c r="V14" s="10">
        <v>0</v>
      </c>
      <c r="W14" s="10">
        <v>0</v>
      </c>
      <c r="X14" s="10">
        <f t="shared" si="6"/>
        <v>0</v>
      </c>
      <c r="Y14" s="10"/>
      <c r="Z14" s="10"/>
      <c r="AA14" s="43"/>
      <c r="AB14" s="28"/>
      <c r="AC14" s="38">
        <v>41730</v>
      </c>
      <c r="AD14" s="38">
        <v>42094</v>
      </c>
      <c r="AE14" s="39"/>
      <c r="AF14" s="40"/>
      <c r="AG14" s="35" t="str">
        <f t="shared" si="7"/>
        <v/>
      </c>
      <c r="AH14" s="35" t="str">
        <f t="shared" si="8"/>
        <v/>
      </c>
      <c r="AI14" s="34" t="str">
        <f t="shared" si="9"/>
        <v/>
      </c>
      <c r="AJ14" s="35" t="str">
        <f t="shared" si="10"/>
        <v/>
      </c>
      <c r="AK14" s="36" t="str">
        <f t="shared" si="11"/>
        <v/>
      </c>
    </row>
    <row r="15" spans="1:37" x14ac:dyDescent="0.25">
      <c r="A15" s="27"/>
      <c r="B15" s="41"/>
      <c r="C15" s="42"/>
      <c r="D15" s="26" t="str">
        <f>IF(ISBLANK(B15),"",VLOOKUP(B15,'Source file'!A$16:C$22,3,0))</f>
        <v/>
      </c>
      <c r="E15" s="26" t="str">
        <f>IF(ISBLANK(B15),"",VLOOKUP(B15,'Source file'!A$16:B$22,2,0))</f>
        <v/>
      </c>
      <c r="F15" s="28"/>
      <c r="G15" s="32">
        <v>41729</v>
      </c>
      <c r="H15" s="33" t="str">
        <f t="shared" si="2"/>
        <v/>
      </c>
      <c r="I15" s="33" t="str">
        <f t="shared" si="3"/>
        <v/>
      </c>
      <c r="J15" s="32" t="str">
        <f t="shared" si="0"/>
        <v/>
      </c>
      <c r="K15" s="29"/>
      <c r="L15" s="27"/>
      <c r="M15" s="27"/>
      <c r="N15" s="35">
        <f t="shared" si="1"/>
        <v>0</v>
      </c>
      <c r="O15" s="34" t="str">
        <f t="shared" si="4"/>
        <v/>
      </c>
      <c r="P15" s="30"/>
      <c r="Q15" s="35" t="str">
        <f t="shared" si="12"/>
        <v/>
      </c>
      <c r="R15" s="37"/>
      <c r="S15" s="35" t="str">
        <f t="shared" si="5"/>
        <v/>
      </c>
      <c r="T15" s="10"/>
      <c r="U15" s="10">
        <v>0</v>
      </c>
      <c r="V15" s="10">
        <v>0</v>
      </c>
      <c r="W15" s="10">
        <v>0</v>
      </c>
      <c r="X15" s="10">
        <f t="shared" si="6"/>
        <v>0</v>
      </c>
      <c r="Y15" s="10"/>
      <c r="Z15" s="10"/>
      <c r="AA15" s="43"/>
      <c r="AB15" s="28"/>
      <c r="AC15" s="38">
        <v>41730</v>
      </c>
      <c r="AD15" s="38">
        <v>42094</v>
      </c>
      <c r="AE15" s="39"/>
      <c r="AF15" s="40"/>
      <c r="AG15" s="35" t="str">
        <f t="shared" si="7"/>
        <v/>
      </c>
      <c r="AH15" s="35" t="str">
        <f t="shared" si="8"/>
        <v/>
      </c>
      <c r="AI15" s="34" t="str">
        <f t="shared" si="9"/>
        <v/>
      </c>
      <c r="AJ15" s="35" t="str">
        <f t="shared" si="10"/>
        <v/>
      </c>
      <c r="AK15" s="36" t="str">
        <f t="shared" si="11"/>
        <v/>
      </c>
    </row>
    <row r="16" spans="1:37" x14ac:dyDescent="0.25">
      <c r="A16" s="27"/>
      <c r="B16" s="41"/>
      <c r="C16" s="42"/>
      <c r="D16" s="26" t="str">
        <f>IF(ISBLANK(B16),"",VLOOKUP(B16,'Source file'!A$16:C$22,3,0))</f>
        <v/>
      </c>
      <c r="E16" s="26" t="str">
        <f>IF(ISBLANK(B16),"",VLOOKUP(B16,'Source file'!A$16:B$22,2,0))</f>
        <v/>
      </c>
      <c r="F16" s="28"/>
      <c r="G16" s="32">
        <v>41729</v>
      </c>
      <c r="H16" s="33" t="str">
        <f t="shared" si="2"/>
        <v/>
      </c>
      <c r="I16" s="33" t="str">
        <f t="shared" si="3"/>
        <v/>
      </c>
      <c r="J16" s="32" t="str">
        <f t="shared" si="0"/>
        <v/>
      </c>
      <c r="K16" s="29"/>
      <c r="L16" s="27"/>
      <c r="M16" s="27"/>
      <c r="N16" s="35">
        <f t="shared" si="1"/>
        <v>0</v>
      </c>
      <c r="O16" s="34" t="str">
        <f t="shared" si="4"/>
        <v/>
      </c>
      <c r="P16" s="30"/>
      <c r="Q16" s="35" t="str">
        <f t="shared" si="12"/>
        <v/>
      </c>
      <c r="R16" s="37"/>
      <c r="S16" s="35" t="str">
        <f t="shared" si="5"/>
        <v/>
      </c>
      <c r="T16" s="10"/>
      <c r="U16" s="10">
        <v>0</v>
      </c>
      <c r="V16" s="10">
        <v>0</v>
      </c>
      <c r="W16" s="10">
        <v>0</v>
      </c>
      <c r="X16" s="10">
        <f t="shared" si="6"/>
        <v>0</v>
      </c>
      <c r="Y16" s="10"/>
      <c r="Z16" s="10"/>
      <c r="AA16" s="43"/>
      <c r="AB16" s="28"/>
      <c r="AC16" s="38">
        <v>41730</v>
      </c>
      <c r="AD16" s="38">
        <v>42094</v>
      </c>
      <c r="AE16" s="39"/>
      <c r="AF16" s="40"/>
      <c r="AG16" s="35" t="str">
        <f t="shared" si="7"/>
        <v/>
      </c>
      <c r="AH16" s="35" t="str">
        <f t="shared" si="8"/>
        <v/>
      </c>
      <c r="AI16" s="34" t="str">
        <f t="shared" si="9"/>
        <v/>
      </c>
      <c r="AJ16" s="35" t="str">
        <f t="shared" si="10"/>
        <v/>
      </c>
      <c r="AK16" s="36" t="str">
        <f t="shared" si="11"/>
        <v/>
      </c>
    </row>
    <row r="17" spans="1:37" x14ac:dyDescent="0.25">
      <c r="A17" s="27"/>
      <c r="B17" s="41"/>
      <c r="C17" s="42"/>
      <c r="D17" s="26" t="str">
        <f>IF(ISBLANK(B17),"",VLOOKUP(B17,'Source file'!A$16:C$22,3,0))</f>
        <v/>
      </c>
      <c r="E17" s="26" t="str">
        <f>IF(ISBLANK(B17),"",VLOOKUP(B17,'Source file'!A$16:B$22,2,0))</f>
        <v/>
      </c>
      <c r="F17" s="28"/>
      <c r="G17" s="32">
        <v>41729</v>
      </c>
      <c r="H17" s="33" t="str">
        <f t="shared" si="2"/>
        <v/>
      </c>
      <c r="I17" s="33" t="str">
        <f t="shared" si="3"/>
        <v/>
      </c>
      <c r="J17" s="32" t="str">
        <f t="shared" si="0"/>
        <v/>
      </c>
      <c r="K17" s="29"/>
      <c r="L17" s="27"/>
      <c r="M17" s="27"/>
      <c r="N17" s="35">
        <f t="shared" si="1"/>
        <v>0</v>
      </c>
      <c r="O17" s="34" t="str">
        <f t="shared" si="4"/>
        <v/>
      </c>
      <c r="P17" s="30"/>
      <c r="Q17" s="35" t="str">
        <f t="shared" si="12"/>
        <v/>
      </c>
      <c r="R17" s="37"/>
      <c r="S17" s="35" t="str">
        <f t="shared" si="5"/>
        <v/>
      </c>
      <c r="T17" s="10"/>
      <c r="U17" s="10">
        <v>0</v>
      </c>
      <c r="V17" s="10">
        <v>0</v>
      </c>
      <c r="W17" s="10">
        <v>0</v>
      </c>
      <c r="X17" s="10">
        <f t="shared" si="6"/>
        <v>0</v>
      </c>
      <c r="Y17" s="10"/>
      <c r="Z17" s="10"/>
      <c r="AA17" s="43"/>
      <c r="AB17" s="28"/>
      <c r="AC17" s="38">
        <v>41730</v>
      </c>
      <c r="AD17" s="38">
        <v>42094</v>
      </c>
      <c r="AE17" s="39"/>
      <c r="AF17" s="40"/>
      <c r="AG17" s="35" t="str">
        <f t="shared" si="7"/>
        <v/>
      </c>
      <c r="AH17" s="35" t="str">
        <f t="shared" si="8"/>
        <v/>
      </c>
      <c r="AI17" s="34" t="str">
        <f t="shared" si="9"/>
        <v/>
      </c>
      <c r="AJ17" s="35" t="str">
        <f t="shared" si="10"/>
        <v/>
      </c>
      <c r="AK17" s="36" t="str">
        <f t="shared" si="11"/>
        <v/>
      </c>
    </row>
    <row r="18" spans="1:37" x14ac:dyDescent="0.25">
      <c r="A18" s="27"/>
      <c r="B18" s="41"/>
      <c r="C18" s="42"/>
      <c r="D18" s="26" t="str">
        <f>IF(ISBLANK(B18),"",VLOOKUP(B18,'Source file'!A$16:C$22,3,0))</f>
        <v/>
      </c>
      <c r="E18" s="26" t="str">
        <f>IF(ISBLANK(B18),"",VLOOKUP(B18,'Source file'!A$16:B$22,2,0))</f>
        <v/>
      </c>
      <c r="F18" s="28"/>
      <c r="G18" s="32">
        <v>41729</v>
      </c>
      <c r="H18" s="33" t="str">
        <f t="shared" si="2"/>
        <v/>
      </c>
      <c r="I18" s="33" t="str">
        <f t="shared" si="3"/>
        <v/>
      </c>
      <c r="J18" s="32" t="str">
        <f t="shared" si="0"/>
        <v/>
      </c>
      <c r="K18" s="29"/>
      <c r="L18" s="27"/>
      <c r="M18" s="27"/>
      <c r="N18" s="35">
        <f t="shared" si="1"/>
        <v>0</v>
      </c>
      <c r="O18" s="34" t="str">
        <f t="shared" si="4"/>
        <v/>
      </c>
      <c r="P18" s="30"/>
      <c r="Q18" s="35" t="str">
        <f t="shared" si="12"/>
        <v/>
      </c>
      <c r="R18" s="37"/>
      <c r="S18" s="35" t="str">
        <f t="shared" si="5"/>
        <v/>
      </c>
      <c r="T18" s="10"/>
      <c r="U18" s="10">
        <v>0</v>
      </c>
      <c r="V18" s="10">
        <v>0</v>
      </c>
      <c r="W18" s="10">
        <v>0</v>
      </c>
      <c r="X18" s="10">
        <f t="shared" si="6"/>
        <v>0</v>
      </c>
      <c r="Y18" s="10"/>
      <c r="Z18" s="10"/>
      <c r="AA18" s="43"/>
      <c r="AB18" s="28"/>
      <c r="AC18" s="38">
        <v>41730</v>
      </c>
      <c r="AD18" s="38">
        <v>42094</v>
      </c>
      <c r="AE18" s="39"/>
      <c r="AF18" s="40"/>
      <c r="AG18" s="35" t="str">
        <f t="shared" si="7"/>
        <v/>
      </c>
      <c r="AH18" s="35" t="str">
        <f t="shared" si="8"/>
        <v/>
      </c>
      <c r="AI18" s="34" t="str">
        <f t="shared" si="9"/>
        <v/>
      </c>
      <c r="AJ18" s="35" t="str">
        <f t="shared" si="10"/>
        <v/>
      </c>
      <c r="AK18" s="36" t="str">
        <f t="shared" si="11"/>
        <v/>
      </c>
    </row>
    <row r="19" spans="1:37" x14ac:dyDescent="0.25">
      <c r="A19" s="27"/>
      <c r="B19" s="41"/>
      <c r="C19" s="42"/>
      <c r="D19" s="26" t="str">
        <f>IF(ISBLANK(B19),"",VLOOKUP(B19,'Source file'!A$16:C$22,3,0))</f>
        <v/>
      </c>
      <c r="E19" s="26" t="str">
        <f>IF(ISBLANK(B19),"",VLOOKUP(B19,'Source file'!A$16:B$22,2,0))</f>
        <v/>
      </c>
      <c r="F19" s="28"/>
      <c r="G19" s="32">
        <v>41729</v>
      </c>
      <c r="H19" s="33" t="str">
        <f t="shared" si="2"/>
        <v/>
      </c>
      <c r="I19" s="33" t="str">
        <f t="shared" si="3"/>
        <v/>
      </c>
      <c r="J19" s="32" t="str">
        <f t="shared" si="0"/>
        <v/>
      </c>
      <c r="K19" s="29"/>
      <c r="L19" s="27"/>
      <c r="M19" s="27"/>
      <c r="N19" s="35">
        <f t="shared" si="1"/>
        <v>0</v>
      </c>
      <c r="O19" s="34" t="str">
        <f t="shared" si="4"/>
        <v/>
      </c>
      <c r="P19" s="30"/>
      <c r="Q19" s="35" t="str">
        <f t="shared" si="12"/>
        <v/>
      </c>
      <c r="R19" s="37"/>
      <c r="S19" s="35" t="str">
        <f t="shared" si="5"/>
        <v/>
      </c>
      <c r="T19" s="10"/>
      <c r="U19" s="10">
        <v>0</v>
      </c>
      <c r="V19" s="10">
        <v>0</v>
      </c>
      <c r="W19" s="10">
        <v>0</v>
      </c>
      <c r="X19" s="10">
        <f t="shared" si="6"/>
        <v>0</v>
      </c>
      <c r="Y19" s="10"/>
      <c r="Z19" s="10"/>
      <c r="AA19" s="43"/>
      <c r="AB19" s="28"/>
      <c r="AC19" s="38">
        <v>41730</v>
      </c>
      <c r="AD19" s="38">
        <v>42094</v>
      </c>
      <c r="AE19" s="39"/>
      <c r="AF19" s="40"/>
      <c r="AG19" s="35" t="str">
        <f t="shared" si="7"/>
        <v/>
      </c>
      <c r="AH19" s="35" t="str">
        <f t="shared" si="8"/>
        <v/>
      </c>
      <c r="AI19" s="34" t="str">
        <f t="shared" si="9"/>
        <v/>
      </c>
      <c r="AJ19" s="35" t="str">
        <f t="shared" si="10"/>
        <v/>
      </c>
      <c r="AK19" s="36" t="str">
        <f t="shared" si="11"/>
        <v/>
      </c>
    </row>
    <row r="20" spans="1:37" x14ac:dyDescent="0.25">
      <c r="A20" s="27"/>
      <c r="B20" s="41"/>
      <c r="C20" s="42"/>
      <c r="D20" s="26" t="str">
        <f>IF(ISBLANK(B20),"",VLOOKUP(B20,'Source file'!A$16:C$22,3,0))</f>
        <v/>
      </c>
      <c r="E20" s="26" t="str">
        <f>IF(ISBLANK(B20),"",VLOOKUP(B20,'Source file'!A$16:B$22,2,0))</f>
        <v/>
      </c>
      <c r="F20" s="28"/>
      <c r="G20" s="32">
        <v>41729</v>
      </c>
      <c r="H20" s="33" t="str">
        <f t="shared" si="2"/>
        <v/>
      </c>
      <c r="I20" s="33" t="str">
        <f t="shared" si="3"/>
        <v/>
      </c>
      <c r="J20" s="32" t="str">
        <f t="shared" si="0"/>
        <v/>
      </c>
      <c r="K20" s="29"/>
      <c r="L20" s="27"/>
      <c r="M20" s="27"/>
      <c r="N20" s="35">
        <f t="shared" si="1"/>
        <v>0</v>
      </c>
      <c r="O20" s="34" t="str">
        <f t="shared" si="4"/>
        <v/>
      </c>
      <c r="P20" s="30"/>
      <c r="Q20" s="35" t="str">
        <f t="shared" si="12"/>
        <v/>
      </c>
      <c r="R20" s="37"/>
      <c r="S20" s="35" t="str">
        <f t="shared" si="5"/>
        <v/>
      </c>
      <c r="T20" s="10"/>
      <c r="U20" s="10">
        <v>0</v>
      </c>
      <c r="V20" s="10">
        <v>0</v>
      </c>
      <c r="W20" s="10">
        <v>0</v>
      </c>
      <c r="X20" s="10">
        <f t="shared" si="6"/>
        <v>0</v>
      </c>
      <c r="Y20" s="10"/>
      <c r="Z20" s="10"/>
      <c r="AA20" s="43"/>
      <c r="AB20" s="28"/>
      <c r="AC20" s="38">
        <v>41730</v>
      </c>
      <c r="AD20" s="38">
        <v>42094</v>
      </c>
      <c r="AE20" s="39"/>
      <c r="AF20" s="40"/>
      <c r="AG20" s="35" t="str">
        <f t="shared" si="7"/>
        <v/>
      </c>
      <c r="AH20" s="35" t="str">
        <f t="shared" si="8"/>
        <v/>
      </c>
      <c r="AI20" s="34" t="str">
        <f t="shared" si="9"/>
        <v/>
      </c>
      <c r="AJ20" s="35" t="str">
        <f t="shared" si="10"/>
        <v/>
      </c>
      <c r="AK20" s="36" t="str">
        <f t="shared" si="11"/>
        <v/>
      </c>
    </row>
    <row r="21" spans="1:37" x14ac:dyDescent="0.25">
      <c r="A21" s="27"/>
      <c r="B21" s="41"/>
      <c r="C21" s="42"/>
      <c r="D21" s="26" t="str">
        <f>IF(ISBLANK(B21),"",VLOOKUP(B21,'Source file'!A$16:C$22,3,0))</f>
        <v/>
      </c>
      <c r="E21" s="26" t="str">
        <f>IF(ISBLANK(B21),"",VLOOKUP(B21,'Source file'!A$16:B$22,2,0))</f>
        <v/>
      </c>
      <c r="F21" s="28"/>
      <c r="G21" s="32">
        <v>41729</v>
      </c>
      <c r="H21" s="33" t="str">
        <f t="shared" si="2"/>
        <v/>
      </c>
      <c r="I21" s="33" t="str">
        <f t="shared" si="3"/>
        <v/>
      </c>
      <c r="J21" s="32" t="str">
        <f t="shared" si="0"/>
        <v/>
      </c>
      <c r="K21" s="29"/>
      <c r="L21" s="27"/>
      <c r="M21" s="27"/>
      <c r="N21" s="35">
        <f t="shared" si="1"/>
        <v>0</v>
      </c>
      <c r="O21" s="34" t="str">
        <f t="shared" si="4"/>
        <v/>
      </c>
      <c r="P21" s="30"/>
      <c r="Q21" s="35" t="str">
        <f t="shared" si="12"/>
        <v/>
      </c>
      <c r="R21" s="37"/>
      <c r="S21" s="35" t="str">
        <f t="shared" si="5"/>
        <v/>
      </c>
      <c r="T21" s="10"/>
      <c r="U21" s="10">
        <v>0</v>
      </c>
      <c r="V21" s="10">
        <v>0</v>
      </c>
      <c r="W21" s="10">
        <v>0</v>
      </c>
      <c r="X21" s="10">
        <f t="shared" si="6"/>
        <v>0</v>
      </c>
      <c r="Y21" s="10"/>
      <c r="Z21" s="10"/>
      <c r="AA21" s="43"/>
      <c r="AB21" s="28"/>
      <c r="AC21" s="38">
        <v>41730</v>
      </c>
      <c r="AD21" s="38">
        <v>42094</v>
      </c>
      <c r="AE21" s="39"/>
      <c r="AF21" s="40"/>
      <c r="AG21" s="35" t="str">
        <f t="shared" si="7"/>
        <v/>
      </c>
      <c r="AH21" s="35" t="str">
        <f t="shared" si="8"/>
        <v/>
      </c>
      <c r="AI21" s="34" t="str">
        <f t="shared" si="9"/>
        <v/>
      </c>
      <c r="AJ21" s="35" t="str">
        <f t="shared" si="10"/>
        <v/>
      </c>
      <c r="AK21" s="36" t="str">
        <f t="shared" si="11"/>
        <v/>
      </c>
    </row>
    <row r="22" spans="1:37" x14ac:dyDescent="0.25">
      <c r="A22" s="27"/>
      <c r="B22" s="41"/>
      <c r="C22" s="42"/>
      <c r="D22" s="26" t="str">
        <f>IF(ISBLANK(B22),"",VLOOKUP(B22,'Source file'!A$16:C$22,3,0))</f>
        <v/>
      </c>
      <c r="E22" s="26" t="str">
        <f>IF(ISBLANK(B22),"",VLOOKUP(B22,'Source file'!A$16:B$22,2,0))</f>
        <v/>
      </c>
      <c r="F22" s="28"/>
      <c r="G22" s="32">
        <v>41729</v>
      </c>
      <c r="H22" s="33" t="str">
        <f t="shared" si="2"/>
        <v/>
      </c>
      <c r="I22" s="33" t="str">
        <f t="shared" si="3"/>
        <v/>
      </c>
      <c r="J22" s="32" t="str">
        <f t="shared" si="0"/>
        <v/>
      </c>
      <c r="K22" s="29"/>
      <c r="L22" s="27"/>
      <c r="M22" s="27"/>
      <c r="N22" s="35">
        <f t="shared" si="1"/>
        <v>0</v>
      </c>
      <c r="O22" s="34" t="str">
        <f t="shared" si="4"/>
        <v/>
      </c>
      <c r="P22" s="30"/>
      <c r="Q22" s="35" t="str">
        <f t="shared" si="12"/>
        <v/>
      </c>
      <c r="R22" s="37"/>
      <c r="S22" s="35" t="str">
        <f t="shared" si="5"/>
        <v/>
      </c>
      <c r="T22" s="10"/>
      <c r="U22" s="10">
        <v>0</v>
      </c>
      <c r="V22" s="10">
        <v>0</v>
      </c>
      <c r="W22" s="10">
        <v>0</v>
      </c>
      <c r="X22" s="10">
        <f t="shared" si="6"/>
        <v>0</v>
      </c>
      <c r="Y22" s="10"/>
      <c r="Z22" s="10"/>
      <c r="AA22" s="43"/>
      <c r="AB22" s="28"/>
      <c r="AC22" s="38">
        <v>41730</v>
      </c>
      <c r="AD22" s="38">
        <v>42094</v>
      </c>
      <c r="AE22" s="39"/>
      <c r="AF22" s="40"/>
      <c r="AG22" s="35" t="str">
        <f t="shared" si="7"/>
        <v/>
      </c>
      <c r="AH22" s="35" t="str">
        <f t="shared" si="8"/>
        <v/>
      </c>
      <c r="AI22" s="34" t="str">
        <f t="shared" si="9"/>
        <v/>
      </c>
      <c r="AJ22" s="35" t="str">
        <f t="shared" si="10"/>
        <v/>
      </c>
      <c r="AK22" s="36" t="str">
        <f t="shared" si="11"/>
        <v/>
      </c>
    </row>
    <row r="23" spans="1:37" x14ac:dyDescent="0.25">
      <c r="A23" s="27"/>
      <c r="B23" s="41"/>
      <c r="C23" s="42"/>
      <c r="D23" s="26" t="str">
        <f>IF(ISBLANK(B23),"",VLOOKUP(B23,'Source file'!A$16:C$22,3,0))</f>
        <v/>
      </c>
      <c r="E23" s="26" t="str">
        <f>IF(ISBLANK(B23),"",VLOOKUP(B23,'Source file'!A$16:B$22,2,0))</f>
        <v/>
      </c>
      <c r="F23" s="28"/>
      <c r="G23" s="32">
        <v>41729</v>
      </c>
      <c r="H23" s="33" t="str">
        <f t="shared" si="2"/>
        <v/>
      </c>
      <c r="I23" s="33" t="str">
        <f t="shared" si="3"/>
        <v/>
      </c>
      <c r="J23" s="32" t="str">
        <f t="shared" si="0"/>
        <v/>
      </c>
      <c r="K23" s="29"/>
      <c r="L23" s="27"/>
      <c r="M23" s="27"/>
      <c r="N23" s="35">
        <f t="shared" si="1"/>
        <v>0</v>
      </c>
      <c r="O23" s="34" t="str">
        <f t="shared" si="4"/>
        <v/>
      </c>
      <c r="P23" s="30"/>
      <c r="Q23" s="35" t="str">
        <f t="shared" si="12"/>
        <v/>
      </c>
      <c r="R23" s="37"/>
      <c r="S23" s="35" t="str">
        <f t="shared" si="5"/>
        <v/>
      </c>
      <c r="T23" s="10"/>
      <c r="U23" s="10">
        <v>0</v>
      </c>
      <c r="V23" s="10">
        <v>0</v>
      </c>
      <c r="W23" s="10">
        <v>0</v>
      </c>
      <c r="X23" s="10">
        <f t="shared" si="6"/>
        <v>0</v>
      </c>
      <c r="Y23" s="10"/>
      <c r="Z23" s="10"/>
      <c r="AA23" s="43"/>
      <c r="AB23" s="28"/>
      <c r="AC23" s="38">
        <v>41730</v>
      </c>
      <c r="AD23" s="38">
        <v>42094</v>
      </c>
      <c r="AE23" s="39"/>
      <c r="AF23" s="40"/>
      <c r="AG23" s="35" t="str">
        <f t="shared" si="7"/>
        <v/>
      </c>
      <c r="AH23" s="35" t="str">
        <f t="shared" si="8"/>
        <v/>
      </c>
      <c r="AI23" s="34" t="str">
        <f t="shared" si="9"/>
        <v/>
      </c>
      <c r="AJ23" s="35" t="str">
        <f t="shared" si="10"/>
        <v/>
      </c>
      <c r="AK23" s="36" t="str">
        <f t="shared" si="11"/>
        <v/>
      </c>
    </row>
    <row r="24" spans="1:37" x14ac:dyDescent="0.25">
      <c r="A24" s="27"/>
      <c r="B24" s="41"/>
      <c r="C24" s="42"/>
      <c r="D24" s="26" t="str">
        <f>IF(ISBLANK(B24),"",VLOOKUP(B24,'Source file'!A$16:C$22,3,0))</f>
        <v/>
      </c>
      <c r="E24" s="26" t="str">
        <f>IF(ISBLANK(B24),"",VLOOKUP(B24,'Source file'!A$16:B$22,2,0))</f>
        <v/>
      </c>
      <c r="F24" s="28"/>
      <c r="G24" s="32">
        <v>41729</v>
      </c>
      <c r="H24" s="33" t="str">
        <f t="shared" si="2"/>
        <v/>
      </c>
      <c r="I24" s="33" t="str">
        <f t="shared" si="3"/>
        <v/>
      </c>
      <c r="J24" s="32" t="str">
        <f t="shared" si="0"/>
        <v/>
      </c>
      <c r="K24" s="29"/>
      <c r="L24" s="27"/>
      <c r="M24" s="27"/>
      <c r="N24" s="35">
        <f t="shared" si="1"/>
        <v>0</v>
      </c>
      <c r="O24" s="34" t="str">
        <f t="shared" si="4"/>
        <v/>
      </c>
      <c r="P24" s="30"/>
      <c r="Q24" s="35" t="str">
        <f t="shared" si="12"/>
        <v/>
      </c>
      <c r="R24" s="37"/>
      <c r="S24" s="35" t="str">
        <f t="shared" si="5"/>
        <v/>
      </c>
      <c r="T24" s="10"/>
      <c r="U24" s="10">
        <v>0</v>
      </c>
      <c r="V24" s="10">
        <v>0</v>
      </c>
      <c r="W24" s="10">
        <v>0</v>
      </c>
      <c r="X24" s="10">
        <f t="shared" si="6"/>
        <v>0</v>
      </c>
      <c r="Y24" s="10"/>
      <c r="Z24" s="10"/>
      <c r="AA24" s="43"/>
      <c r="AB24" s="28"/>
      <c r="AC24" s="38">
        <v>41730</v>
      </c>
      <c r="AD24" s="38">
        <v>42094</v>
      </c>
      <c r="AE24" s="39"/>
      <c r="AF24" s="40"/>
      <c r="AG24" s="35" t="str">
        <f t="shared" si="7"/>
        <v/>
      </c>
      <c r="AH24" s="35" t="str">
        <f t="shared" si="8"/>
        <v/>
      </c>
      <c r="AI24" s="34" t="str">
        <f t="shared" si="9"/>
        <v/>
      </c>
      <c r="AJ24" s="35" t="str">
        <f t="shared" si="10"/>
        <v/>
      </c>
      <c r="AK24" s="36" t="str">
        <f t="shared" si="11"/>
        <v/>
      </c>
    </row>
    <row r="25" spans="1:37" x14ac:dyDescent="0.25">
      <c r="A25" s="27"/>
      <c r="B25" s="41"/>
      <c r="C25" s="42"/>
      <c r="D25" s="26" t="str">
        <f>IF(ISBLANK(B25),"",VLOOKUP(B25,'Source file'!A$16:C$22,3,0))</f>
        <v/>
      </c>
      <c r="E25" s="26" t="str">
        <f>IF(ISBLANK(B25),"",VLOOKUP(B25,'Source file'!A$16:B$22,2,0))</f>
        <v/>
      </c>
      <c r="F25" s="28"/>
      <c r="G25" s="32">
        <v>41729</v>
      </c>
      <c r="H25" s="33" t="str">
        <f t="shared" si="2"/>
        <v/>
      </c>
      <c r="I25" s="33" t="str">
        <f t="shared" si="3"/>
        <v/>
      </c>
      <c r="J25" s="32" t="str">
        <f t="shared" si="0"/>
        <v/>
      </c>
      <c r="K25" s="29"/>
      <c r="L25" s="27"/>
      <c r="M25" s="27"/>
      <c r="N25" s="35">
        <f t="shared" si="1"/>
        <v>0</v>
      </c>
      <c r="O25" s="34" t="str">
        <f t="shared" si="4"/>
        <v/>
      </c>
      <c r="P25" s="30"/>
      <c r="Q25" s="35" t="str">
        <f t="shared" si="12"/>
        <v/>
      </c>
      <c r="R25" s="37"/>
      <c r="S25" s="35" t="str">
        <f t="shared" si="5"/>
        <v/>
      </c>
      <c r="T25" s="10"/>
      <c r="U25" s="10">
        <v>0</v>
      </c>
      <c r="V25" s="10">
        <v>0</v>
      </c>
      <c r="W25" s="10">
        <v>0</v>
      </c>
      <c r="X25" s="10">
        <f t="shared" si="6"/>
        <v>0</v>
      </c>
      <c r="Y25" s="10"/>
      <c r="Z25" s="10"/>
      <c r="AA25" s="43"/>
      <c r="AB25" s="28"/>
      <c r="AC25" s="38">
        <v>41730</v>
      </c>
      <c r="AD25" s="38">
        <v>42094</v>
      </c>
      <c r="AE25" s="39"/>
      <c r="AF25" s="40"/>
      <c r="AG25" s="35" t="str">
        <f t="shared" si="7"/>
        <v/>
      </c>
      <c r="AH25" s="35" t="str">
        <f t="shared" si="8"/>
        <v/>
      </c>
      <c r="AI25" s="34" t="str">
        <f t="shared" si="9"/>
        <v/>
      </c>
      <c r="AJ25" s="35" t="str">
        <f t="shared" si="10"/>
        <v/>
      </c>
      <c r="AK25" s="36" t="str">
        <f t="shared" si="11"/>
        <v/>
      </c>
    </row>
    <row r="26" spans="1:37" x14ac:dyDescent="0.25">
      <c r="A26" s="27"/>
      <c r="B26" s="41"/>
      <c r="C26" s="42"/>
      <c r="D26" s="26" t="str">
        <f>IF(ISBLANK(B26),"",VLOOKUP(B26,'Source file'!A$16:C$22,3,0))</f>
        <v/>
      </c>
      <c r="E26" s="26" t="str">
        <f>IF(ISBLANK(B26),"",VLOOKUP(B26,'Source file'!A$16:B$22,2,0))</f>
        <v/>
      </c>
      <c r="F26" s="28"/>
      <c r="G26" s="32">
        <v>41729</v>
      </c>
      <c r="H26" s="33" t="str">
        <f t="shared" si="2"/>
        <v/>
      </c>
      <c r="I26" s="33" t="str">
        <f t="shared" si="3"/>
        <v/>
      </c>
      <c r="J26" s="32" t="str">
        <f t="shared" si="0"/>
        <v/>
      </c>
      <c r="K26" s="29"/>
      <c r="L26" s="27"/>
      <c r="M26" s="27"/>
      <c r="N26" s="35">
        <f t="shared" si="1"/>
        <v>0</v>
      </c>
      <c r="O26" s="34" t="str">
        <f t="shared" si="4"/>
        <v/>
      </c>
      <c r="P26" s="30"/>
      <c r="Q26" s="35" t="str">
        <f t="shared" si="12"/>
        <v/>
      </c>
      <c r="R26" s="37"/>
      <c r="S26" s="35" t="str">
        <f t="shared" si="5"/>
        <v/>
      </c>
      <c r="T26" s="10"/>
      <c r="U26" s="10">
        <v>0</v>
      </c>
      <c r="V26" s="10">
        <v>0</v>
      </c>
      <c r="W26" s="10">
        <v>0</v>
      </c>
      <c r="X26" s="10">
        <f t="shared" si="6"/>
        <v>0</v>
      </c>
      <c r="Y26" s="10"/>
      <c r="Z26" s="10"/>
      <c r="AA26" s="43"/>
      <c r="AB26" s="28"/>
      <c r="AC26" s="38">
        <v>41730</v>
      </c>
      <c r="AD26" s="38">
        <v>42094</v>
      </c>
      <c r="AE26" s="39"/>
      <c r="AF26" s="40"/>
      <c r="AG26" s="35" t="str">
        <f t="shared" si="7"/>
        <v/>
      </c>
      <c r="AH26" s="35" t="str">
        <f t="shared" si="8"/>
        <v/>
      </c>
      <c r="AI26" s="34" t="str">
        <f t="shared" si="9"/>
        <v/>
      </c>
      <c r="AJ26" s="35" t="str">
        <f t="shared" si="10"/>
        <v/>
      </c>
      <c r="AK26" s="36" t="str">
        <f t="shared" si="11"/>
        <v/>
      </c>
    </row>
    <row r="27" spans="1:37" x14ac:dyDescent="0.25">
      <c r="A27" s="27"/>
      <c r="B27" s="41"/>
      <c r="C27" s="42"/>
      <c r="D27" s="26" t="str">
        <f>IF(ISBLANK(B27),"",VLOOKUP(B27,'Source file'!A$16:C$22,3,0))</f>
        <v/>
      </c>
      <c r="E27" s="26" t="str">
        <f>IF(ISBLANK(B27),"",VLOOKUP(B27,'Source file'!A$16:B$22,2,0))</f>
        <v/>
      </c>
      <c r="F27" s="28"/>
      <c r="G27" s="32">
        <v>41729</v>
      </c>
      <c r="H27" s="33" t="str">
        <f t="shared" si="2"/>
        <v/>
      </c>
      <c r="I27" s="33" t="str">
        <f t="shared" si="3"/>
        <v/>
      </c>
      <c r="J27" s="32" t="str">
        <f t="shared" si="0"/>
        <v/>
      </c>
      <c r="K27" s="29"/>
      <c r="L27" s="27"/>
      <c r="M27" s="27"/>
      <c r="N27" s="35">
        <f t="shared" si="1"/>
        <v>0</v>
      </c>
      <c r="O27" s="34" t="str">
        <f t="shared" si="4"/>
        <v/>
      </c>
      <c r="P27" s="30"/>
      <c r="Q27" s="35" t="str">
        <f t="shared" si="12"/>
        <v/>
      </c>
      <c r="R27" s="37"/>
      <c r="S27" s="35" t="str">
        <f t="shared" si="5"/>
        <v/>
      </c>
      <c r="T27" s="10"/>
      <c r="U27" s="10">
        <v>0</v>
      </c>
      <c r="V27" s="10">
        <v>0</v>
      </c>
      <c r="W27" s="10">
        <v>0</v>
      </c>
      <c r="X27" s="10">
        <f t="shared" si="6"/>
        <v>0</v>
      </c>
      <c r="Y27" s="10"/>
      <c r="Z27" s="10"/>
      <c r="AA27" s="43"/>
      <c r="AB27" s="28"/>
      <c r="AC27" s="38">
        <v>41730</v>
      </c>
      <c r="AD27" s="38">
        <v>42094</v>
      </c>
      <c r="AE27" s="39"/>
      <c r="AF27" s="40"/>
      <c r="AG27" s="35" t="str">
        <f t="shared" si="7"/>
        <v/>
      </c>
      <c r="AH27" s="35" t="str">
        <f t="shared" si="8"/>
        <v/>
      </c>
      <c r="AI27" s="34" t="str">
        <f t="shared" si="9"/>
        <v/>
      </c>
      <c r="AJ27" s="35" t="str">
        <f t="shared" si="10"/>
        <v/>
      </c>
      <c r="AK27" s="36" t="str">
        <f t="shared" si="11"/>
        <v/>
      </c>
    </row>
    <row r="28" spans="1:37" x14ac:dyDescent="0.25">
      <c r="A28" s="27"/>
      <c r="B28" s="41"/>
      <c r="C28" s="42"/>
      <c r="D28" s="26" t="str">
        <f>IF(ISBLANK(B28),"",VLOOKUP(B28,'Source file'!A$16:C$22,3,0))</f>
        <v/>
      </c>
      <c r="E28" s="26" t="str">
        <f>IF(ISBLANK(B28),"",VLOOKUP(B28,'Source file'!A$16:B$22,2,0))</f>
        <v/>
      </c>
      <c r="F28" s="28"/>
      <c r="G28" s="32">
        <v>41729</v>
      </c>
      <c r="H28" s="33" t="str">
        <f t="shared" si="2"/>
        <v/>
      </c>
      <c r="I28" s="33" t="str">
        <f t="shared" si="3"/>
        <v/>
      </c>
      <c r="J28" s="32" t="str">
        <f t="shared" si="0"/>
        <v/>
      </c>
      <c r="K28" s="29"/>
      <c r="L28" s="27"/>
      <c r="M28" s="27"/>
      <c r="N28" s="35">
        <f t="shared" si="1"/>
        <v>0</v>
      </c>
      <c r="O28" s="34" t="str">
        <f t="shared" si="4"/>
        <v/>
      </c>
      <c r="P28" s="30"/>
      <c r="Q28" s="35" t="str">
        <f t="shared" si="12"/>
        <v/>
      </c>
      <c r="R28" s="37"/>
      <c r="S28" s="35" t="str">
        <f t="shared" si="5"/>
        <v/>
      </c>
      <c r="T28" s="10"/>
      <c r="U28" s="10">
        <v>0</v>
      </c>
      <c r="V28" s="10">
        <v>0</v>
      </c>
      <c r="W28" s="10">
        <v>0</v>
      </c>
      <c r="X28" s="10">
        <f t="shared" si="6"/>
        <v>0</v>
      </c>
      <c r="Y28" s="10"/>
      <c r="Z28" s="10"/>
      <c r="AA28" s="43"/>
      <c r="AB28" s="28"/>
      <c r="AC28" s="38">
        <v>41730</v>
      </c>
      <c r="AD28" s="38">
        <v>42094</v>
      </c>
      <c r="AE28" s="39"/>
      <c r="AF28" s="40"/>
      <c r="AG28" s="35" t="str">
        <f t="shared" si="7"/>
        <v/>
      </c>
      <c r="AH28" s="35" t="str">
        <f t="shared" si="8"/>
        <v/>
      </c>
      <c r="AI28" s="34" t="str">
        <f t="shared" si="9"/>
        <v/>
      </c>
      <c r="AJ28" s="35" t="str">
        <f t="shared" si="10"/>
        <v/>
      </c>
      <c r="AK28" s="36" t="str">
        <f t="shared" si="11"/>
        <v/>
      </c>
    </row>
    <row r="29" spans="1:37" x14ac:dyDescent="0.25">
      <c r="A29" s="27"/>
      <c r="B29" s="41"/>
      <c r="C29" s="42"/>
      <c r="D29" s="26" t="str">
        <f>IF(ISBLANK(B29),"",VLOOKUP(B29,'Source file'!A$16:C$22,3,0))</f>
        <v/>
      </c>
      <c r="E29" s="26" t="str">
        <f>IF(ISBLANK(B29),"",VLOOKUP(B29,'Source file'!A$16:B$22,2,0))</f>
        <v/>
      </c>
      <c r="F29" s="28"/>
      <c r="G29" s="32">
        <v>41729</v>
      </c>
      <c r="H29" s="33" t="str">
        <f t="shared" si="2"/>
        <v/>
      </c>
      <c r="I29" s="33" t="str">
        <f t="shared" si="3"/>
        <v/>
      </c>
      <c r="J29" s="32" t="str">
        <f t="shared" si="0"/>
        <v/>
      </c>
      <c r="K29" s="29"/>
      <c r="L29" s="27"/>
      <c r="M29" s="27"/>
      <c r="N29" s="35">
        <f t="shared" si="1"/>
        <v>0</v>
      </c>
      <c r="O29" s="34" t="str">
        <f t="shared" si="4"/>
        <v/>
      </c>
      <c r="P29" s="30"/>
      <c r="Q29" s="35" t="str">
        <f t="shared" si="12"/>
        <v/>
      </c>
      <c r="R29" s="37"/>
      <c r="S29" s="35" t="str">
        <f t="shared" si="5"/>
        <v/>
      </c>
      <c r="T29" s="10"/>
      <c r="U29" s="10">
        <v>0</v>
      </c>
      <c r="V29" s="10">
        <v>0</v>
      </c>
      <c r="W29" s="10">
        <v>0</v>
      </c>
      <c r="X29" s="10">
        <f t="shared" si="6"/>
        <v>0</v>
      </c>
      <c r="Y29" s="10"/>
      <c r="Z29" s="10"/>
      <c r="AA29" s="43"/>
      <c r="AB29" s="28"/>
      <c r="AC29" s="38">
        <v>41730</v>
      </c>
      <c r="AD29" s="38">
        <v>42094</v>
      </c>
      <c r="AE29" s="39"/>
      <c r="AF29" s="40"/>
      <c r="AG29" s="35" t="str">
        <f t="shared" si="7"/>
        <v/>
      </c>
      <c r="AH29" s="35" t="str">
        <f t="shared" si="8"/>
        <v/>
      </c>
      <c r="AI29" s="34" t="str">
        <f t="shared" si="9"/>
        <v/>
      </c>
      <c r="AJ29" s="35" t="str">
        <f t="shared" si="10"/>
        <v/>
      </c>
      <c r="AK29" s="36" t="str">
        <f t="shared" si="11"/>
        <v/>
      </c>
    </row>
    <row r="30" spans="1:37" x14ac:dyDescent="0.25">
      <c r="A30" s="27"/>
      <c r="B30" s="41"/>
      <c r="C30" s="42"/>
      <c r="D30" s="26" t="str">
        <f>IF(ISBLANK(B30),"",VLOOKUP(B30,'Source file'!A$16:C$22,3,0))</f>
        <v/>
      </c>
      <c r="E30" s="26" t="str">
        <f>IF(ISBLANK(B30),"",VLOOKUP(B30,'Source file'!A$16:B$22,2,0))</f>
        <v/>
      </c>
      <c r="F30" s="28"/>
      <c r="G30" s="32">
        <v>41729</v>
      </c>
      <c r="H30" s="33" t="str">
        <f t="shared" si="2"/>
        <v/>
      </c>
      <c r="I30" s="33" t="str">
        <f t="shared" si="3"/>
        <v/>
      </c>
      <c r="J30" s="32" t="str">
        <f t="shared" si="0"/>
        <v/>
      </c>
      <c r="K30" s="29"/>
      <c r="L30" s="27"/>
      <c r="M30" s="27"/>
      <c r="N30" s="35">
        <f t="shared" si="1"/>
        <v>0</v>
      </c>
      <c r="O30" s="34" t="str">
        <f t="shared" si="4"/>
        <v/>
      </c>
      <c r="P30" s="30"/>
      <c r="Q30" s="35" t="str">
        <f t="shared" si="12"/>
        <v/>
      </c>
      <c r="R30" s="37"/>
      <c r="S30" s="35" t="str">
        <f t="shared" si="5"/>
        <v/>
      </c>
      <c r="T30" s="10"/>
      <c r="U30" s="10">
        <v>0</v>
      </c>
      <c r="V30" s="10">
        <v>0</v>
      </c>
      <c r="W30" s="10">
        <v>0</v>
      </c>
      <c r="X30" s="10">
        <f t="shared" si="6"/>
        <v>0</v>
      </c>
      <c r="Y30" s="10"/>
      <c r="Z30" s="10"/>
      <c r="AA30" s="43"/>
      <c r="AB30" s="28"/>
      <c r="AC30" s="38">
        <v>41730</v>
      </c>
      <c r="AD30" s="38">
        <v>42094</v>
      </c>
      <c r="AE30" s="39"/>
      <c r="AF30" s="40"/>
      <c r="AG30" s="35" t="str">
        <f t="shared" si="7"/>
        <v/>
      </c>
      <c r="AH30" s="35" t="str">
        <f t="shared" si="8"/>
        <v/>
      </c>
      <c r="AI30" s="34" t="str">
        <f t="shared" si="9"/>
        <v/>
      </c>
      <c r="AJ30" s="35" t="str">
        <f t="shared" si="10"/>
        <v/>
      </c>
      <c r="AK30" s="36" t="str">
        <f t="shared" si="11"/>
        <v/>
      </c>
    </row>
    <row r="31" spans="1:37" x14ac:dyDescent="0.25">
      <c r="A31" s="27"/>
      <c r="B31" s="41"/>
      <c r="C31" s="42"/>
      <c r="D31" s="26" t="str">
        <f>IF(ISBLANK(B31),"",VLOOKUP(B31,'Source file'!A$16:C$22,3,0))</f>
        <v/>
      </c>
      <c r="E31" s="26" t="str">
        <f>IF(ISBLANK(B31),"",VLOOKUP(B31,'Source file'!A$16:B$22,2,0))</f>
        <v/>
      </c>
      <c r="F31" s="28"/>
      <c r="G31" s="32">
        <v>41729</v>
      </c>
      <c r="H31" s="33" t="str">
        <f t="shared" si="2"/>
        <v/>
      </c>
      <c r="I31" s="33" t="str">
        <f t="shared" si="3"/>
        <v/>
      </c>
      <c r="J31" s="32" t="str">
        <f t="shared" si="0"/>
        <v/>
      </c>
      <c r="K31" s="29"/>
      <c r="L31" s="27"/>
      <c r="M31" s="27"/>
      <c r="N31" s="35">
        <f t="shared" si="1"/>
        <v>0</v>
      </c>
      <c r="O31" s="34" t="str">
        <f t="shared" si="4"/>
        <v/>
      </c>
      <c r="P31" s="30"/>
      <c r="Q31" s="35" t="str">
        <f t="shared" si="12"/>
        <v/>
      </c>
      <c r="R31" s="37"/>
      <c r="S31" s="35" t="str">
        <f t="shared" si="5"/>
        <v/>
      </c>
      <c r="T31" s="10"/>
      <c r="U31" s="10">
        <v>0</v>
      </c>
      <c r="V31" s="10">
        <v>0</v>
      </c>
      <c r="W31" s="10">
        <v>0</v>
      </c>
      <c r="X31" s="10">
        <f t="shared" si="6"/>
        <v>0</v>
      </c>
      <c r="Y31" s="10"/>
      <c r="Z31" s="10"/>
      <c r="AA31" s="43"/>
      <c r="AB31" s="28"/>
      <c r="AC31" s="38">
        <v>41730</v>
      </c>
      <c r="AD31" s="38">
        <v>42094</v>
      </c>
      <c r="AE31" s="39"/>
      <c r="AF31" s="40"/>
      <c r="AG31" s="35" t="str">
        <f t="shared" si="7"/>
        <v/>
      </c>
      <c r="AH31" s="35" t="str">
        <f t="shared" si="8"/>
        <v/>
      </c>
      <c r="AI31" s="34" t="str">
        <f t="shared" si="9"/>
        <v/>
      </c>
      <c r="AJ31" s="35" t="str">
        <f t="shared" si="10"/>
        <v/>
      </c>
      <c r="AK31" s="36" t="str">
        <f t="shared" si="11"/>
        <v/>
      </c>
    </row>
    <row r="32" spans="1:37" x14ac:dyDescent="0.25">
      <c r="A32" s="27"/>
      <c r="B32" s="41"/>
      <c r="C32" s="42"/>
      <c r="D32" s="26" t="str">
        <f>IF(ISBLANK(B32),"",VLOOKUP(B32,'Source file'!A$16:C$22,3,0))</f>
        <v/>
      </c>
      <c r="E32" s="26" t="str">
        <f>IF(ISBLANK(B32),"",VLOOKUP(B32,'Source file'!A$16:B$22,2,0))</f>
        <v/>
      </c>
      <c r="F32" s="28"/>
      <c r="G32" s="32">
        <v>41729</v>
      </c>
      <c r="H32" s="33" t="str">
        <f t="shared" si="2"/>
        <v/>
      </c>
      <c r="I32" s="33" t="str">
        <f t="shared" si="3"/>
        <v/>
      </c>
      <c r="J32" s="32" t="str">
        <f t="shared" si="0"/>
        <v/>
      </c>
      <c r="K32" s="29"/>
      <c r="L32" s="27"/>
      <c r="M32" s="27"/>
      <c r="N32" s="35">
        <f t="shared" si="1"/>
        <v>0</v>
      </c>
      <c r="O32" s="34" t="str">
        <f t="shared" si="4"/>
        <v/>
      </c>
      <c r="P32" s="30"/>
      <c r="Q32" s="35" t="str">
        <f t="shared" si="12"/>
        <v/>
      </c>
      <c r="R32" s="37"/>
      <c r="S32" s="35" t="str">
        <f t="shared" si="5"/>
        <v/>
      </c>
      <c r="T32" s="10"/>
      <c r="U32" s="10">
        <v>0</v>
      </c>
      <c r="V32" s="10">
        <v>0</v>
      </c>
      <c r="W32" s="10">
        <v>0</v>
      </c>
      <c r="X32" s="10">
        <f t="shared" si="6"/>
        <v>0</v>
      </c>
      <c r="Y32" s="10"/>
      <c r="Z32" s="10"/>
      <c r="AA32" s="43"/>
      <c r="AB32" s="28"/>
      <c r="AC32" s="38">
        <v>41730</v>
      </c>
      <c r="AD32" s="38">
        <v>42094</v>
      </c>
      <c r="AE32" s="39"/>
      <c r="AF32" s="40"/>
      <c r="AG32" s="35" t="str">
        <f t="shared" si="7"/>
        <v/>
      </c>
      <c r="AH32" s="35" t="str">
        <f t="shared" si="8"/>
        <v/>
      </c>
      <c r="AI32" s="34" t="str">
        <f t="shared" si="9"/>
        <v/>
      </c>
      <c r="AJ32" s="35" t="str">
        <f t="shared" si="10"/>
        <v/>
      </c>
      <c r="AK32" s="36" t="str">
        <f t="shared" si="11"/>
        <v/>
      </c>
    </row>
    <row r="33" spans="1:37" x14ac:dyDescent="0.25">
      <c r="A33" s="27"/>
      <c r="B33" s="41"/>
      <c r="C33" s="42"/>
      <c r="D33" s="26" t="str">
        <f>IF(ISBLANK(B33),"",VLOOKUP(B33,'Source file'!A$16:C$22,3,0))</f>
        <v/>
      </c>
      <c r="E33" s="26" t="str">
        <f>IF(ISBLANK(B33),"",VLOOKUP(B33,'Source file'!A$16:B$22,2,0))</f>
        <v/>
      </c>
      <c r="F33" s="28"/>
      <c r="G33" s="32">
        <v>41729</v>
      </c>
      <c r="H33" s="33" t="str">
        <f t="shared" si="2"/>
        <v/>
      </c>
      <c r="I33" s="33" t="str">
        <f t="shared" si="3"/>
        <v/>
      </c>
      <c r="J33" s="32" t="str">
        <f t="shared" si="0"/>
        <v/>
      </c>
      <c r="K33" s="29"/>
      <c r="L33" s="27"/>
      <c r="M33" s="27"/>
      <c r="N33" s="35">
        <f t="shared" si="1"/>
        <v>0</v>
      </c>
      <c r="O33" s="34" t="str">
        <f t="shared" si="4"/>
        <v/>
      </c>
      <c r="P33" s="30"/>
      <c r="Q33" s="35" t="str">
        <f t="shared" si="12"/>
        <v/>
      </c>
      <c r="R33" s="37"/>
      <c r="S33" s="35" t="str">
        <f t="shared" si="5"/>
        <v/>
      </c>
      <c r="T33" s="10"/>
      <c r="U33" s="10">
        <v>0</v>
      </c>
      <c r="V33" s="10">
        <v>0</v>
      </c>
      <c r="W33" s="10">
        <v>0</v>
      </c>
      <c r="X33" s="10">
        <f t="shared" si="6"/>
        <v>0</v>
      </c>
      <c r="Y33" s="10"/>
      <c r="Z33" s="10"/>
      <c r="AA33" s="43"/>
      <c r="AB33" s="28"/>
      <c r="AC33" s="38">
        <v>41730</v>
      </c>
      <c r="AD33" s="38">
        <v>42094</v>
      </c>
      <c r="AE33" s="39"/>
      <c r="AF33" s="40"/>
      <c r="AG33" s="35" t="str">
        <f t="shared" si="7"/>
        <v/>
      </c>
      <c r="AH33" s="35" t="str">
        <f t="shared" si="8"/>
        <v/>
      </c>
      <c r="AI33" s="34" t="str">
        <f t="shared" si="9"/>
        <v/>
      </c>
      <c r="AJ33" s="35" t="str">
        <f t="shared" si="10"/>
        <v/>
      </c>
      <c r="AK33" s="36" t="str">
        <f t="shared" si="11"/>
        <v/>
      </c>
    </row>
    <row r="34" spans="1:37" x14ac:dyDescent="0.25">
      <c r="A34" s="27"/>
      <c r="B34" s="41"/>
      <c r="C34" s="42"/>
      <c r="D34" s="26" t="str">
        <f>IF(ISBLANK(B34),"",VLOOKUP(B34,'Source file'!A$16:C$22,3,0))</f>
        <v/>
      </c>
      <c r="E34" s="26" t="str">
        <f>IF(ISBLANK(B34),"",VLOOKUP(B34,'Source file'!A$16:B$22,2,0))</f>
        <v/>
      </c>
      <c r="F34" s="28"/>
      <c r="G34" s="32">
        <v>41729</v>
      </c>
      <c r="H34" s="33" t="str">
        <f t="shared" si="2"/>
        <v/>
      </c>
      <c r="I34" s="33" t="str">
        <f t="shared" si="3"/>
        <v/>
      </c>
      <c r="J34" s="32" t="str">
        <f t="shared" si="0"/>
        <v/>
      </c>
      <c r="K34" s="29"/>
      <c r="L34" s="27"/>
      <c r="M34" s="27"/>
      <c r="N34" s="35">
        <f t="shared" si="1"/>
        <v>0</v>
      </c>
      <c r="O34" s="34" t="str">
        <f t="shared" si="4"/>
        <v/>
      </c>
      <c r="P34" s="30"/>
      <c r="Q34" s="35" t="str">
        <f t="shared" si="12"/>
        <v/>
      </c>
      <c r="R34" s="37"/>
      <c r="S34" s="35" t="str">
        <f t="shared" si="5"/>
        <v/>
      </c>
      <c r="T34" s="10"/>
      <c r="U34" s="10">
        <v>0</v>
      </c>
      <c r="V34" s="10">
        <v>0</v>
      </c>
      <c r="W34" s="10">
        <v>0</v>
      </c>
      <c r="X34" s="10">
        <f t="shared" si="6"/>
        <v>0</v>
      </c>
      <c r="Y34" s="10"/>
      <c r="Z34" s="10"/>
      <c r="AA34" s="43"/>
      <c r="AB34" s="28"/>
      <c r="AC34" s="38">
        <v>41730</v>
      </c>
      <c r="AD34" s="38">
        <v>42094</v>
      </c>
      <c r="AE34" s="39"/>
      <c r="AF34" s="40"/>
      <c r="AG34" s="35" t="str">
        <f t="shared" si="7"/>
        <v/>
      </c>
      <c r="AH34" s="35" t="str">
        <f t="shared" si="8"/>
        <v/>
      </c>
      <c r="AI34" s="34" t="str">
        <f t="shared" si="9"/>
        <v/>
      </c>
      <c r="AJ34" s="35" t="str">
        <f t="shared" si="10"/>
        <v/>
      </c>
      <c r="AK34" s="36" t="str">
        <f t="shared" si="11"/>
        <v/>
      </c>
    </row>
    <row r="35" spans="1:37" x14ac:dyDescent="0.25">
      <c r="A35" s="27"/>
      <c r="B35" s="41"/>
      <c r="C35" s="42"/>
      <c r="D35" s="26" t="str">
        <f>IF(ISBLANK(B35),"",VLOOKUP(B35,'Source file'!A$16:C$22,3,0))</f>
        <v/>
      </c>
      <c r="E35" s="26" t="str">
        <f>IF(ISBLANK(B35),"",VLOOKUP(B35,'Source file'!A$16:B$22,2,0))</f>
        <v/>
      </c>
      <c r="F35" s="28"/>
      <c r="G35" s="32">
        <v>41729</v>
      </c>
      <c r="H35" s="33" t="str">
        <f t="shared" si="2"/>
        <v/>
      </c>
      <c r="I35" s="33" t="str">
        <f t="shared" si="3"/>
        <v/>
      </c>
      <c r="J35" s="32" t="str">
        <f t="shared" si="0"/>
        <v/>
      </c>
      <c r="K35" s="29"/>
      <c r="L35" s="27"/>
      <c r="M35" s="27"/>
      <c r="N35" s="35">
        <f t="shared" si="1"/>
        <v>0</v>
      </c>
      <c r="O35" s="34" t="str">
        <f t="shared" si="4"/>
        <v/>
      </c>
      <c r="P35" s="30"/>
      <c r="Q35" s="35" t="str">
        <f t="shared" si="12"/>
        <v/>
      </c>
      <c r="R35" s="37"/>
      <c r="S35" s="35" t="str">
        <f t="shared" si="5"/>
        <v/>
      </c>
      <c r="T35" s="10"/>
      <c r="U35" s="10">
        <v>0</v>
      </c>
      <c r="V35" s="10">
        <v>0</v>
      </c>
      <c r="W35" s="10">
        <v>0</v>
      </c>
      <c r="X35" s="10">
        <f t="shared" si="6"/>
        <v>0</v>
      </c>
      <c r="Y35" s="10"/>
      <c r="Z35" s="10"/>
      <c r="AA35" s="43"/>
      <c r="AB35" s="28"/>
      <c r="AC35" s="38">
        <v>41730</v>
      </c>
      <c r="AD35" s="38">
        <v>42094</v>
      </c>
      <c r="AE35" s="39"/>
      <c r="AF35" s="40"/>
      <c r="AG35" s="35" t="str">
        <f t="shared" si="7"/>
        <v/>
      </c>
      <c r="AH35" s="35" t="str">
        <f t="shared" si="8"/>
        <v/>
      </c>
      <c r="AI35" s="34" t="str">
        <f t="shared" si="9"/>
        <v/>
      </c>
      <c r="AJ35" s="35" t="str">
        <f t="shared" si="10"/>
        <v/>
      </c>
      <c r="AK35" s="36" t="str">
        <f t="shared" si="11"/>
        <v/>
      </c>
    </row>
    <row r="36" spans="1:37" x14ac:dyDescent="0.25">
      <c r="A36" s="27"/>
      <c r="B36" s="41"/>
      <c r="C36" s="42"/>
      <c r="D36" s="26" t="str">
        <f>IF(ISBLANK(B36),"",VLOOKUP(B36,'Source file'!A$16:C$22,3,0))</f>
        <v/>
      </c>
      <c r="E36" s="26" t="str">
        <f>IF(ISBLANK(B36),"",VLOOKUP(B36,'Source file'!A$16:B$22,2,0))</f>
        <v/>
      </c>
      <c r="F36" s="28"/>
      <c r="G36" s="32">
        <v>41729</v>
      </c>
      <c r="H36" s="33" t="str">
        <f t="shared" si="2"/>
        <v/>
      </c>
      <c r="I36" s="33" t="str">
        <f t="shared" si="3"/>
        <v/>
      </c>
      <c r="J36" s="32" t="str">
        <f t="shared" si="0"/>
        <v/>
      </c>
      <c r="K36" s="29"/>
      <c r="L36" s="27"/>
      <c r="M36" s="27"/>
      <c r="N36" s="35">
        <f t="shared" si="1"/>
        <v>0</v>
      </c>
      <c r="O36" s="34" t="str">
        <f t="shared" si="4"/>
        <v/>
      </c>
      <c r="P36" s="30"/>
      <c r="Q36" s="35" t="str">
        <f t="shared" si="12"/>
        <v/>
      </c>
      <c r="R36" s="37"/>
      <c r="S36" s="35" t="str">
        <f t="shared" si="5"/>
        <v/>
      </c>
      <c r="T36" s="10"/>
      <c r="U36" s="10">
        <v>0</v>
      </c>
      <c r="V36" s="10">
        <v>0</v>
      </c>
      <c r="W36" s="10">
        <v>0</v>
      </c>
      <c r="X36" s="10">
        <f t="shared" si="6"/>
        <v>0</v>
      </c>
      <c r="Y36" s="10"/>
      <c r="Z36" s="10"/>
      <c r="AA36" s="43"/>
      <c r="AB36" s="28"/>
      <c r="AC36" s="38">
        <v>41730</v>
      </c>
      <c r="AD36" s="38">
        <v>42094</v>
      </c>
      <c r="AE36" s="39"/>
      <c r="AF36" s="40"/>
      <c r="AG36" s="35" t="str">
        <f t="shared" si="7"/>
        <v/>
      </c>
      <c r="AH36" s="35" t="str">
        <f t="shared" si="8"/>
        <v/>
      </c>
      <c r="AI36" s="34" t="str">
        <f t="shared" si="9"/>
        <v/>
      </c>
      <c r="AJ36" s="35" t="str">
        <f t="shared" si="10"/>
        <v/>
      </c>
      <c r="AK36" s="36" t="str">
        <f t="shared" si="11"/>
        <v/>
      </c>
    </row>
    <row r="37" spans="1:37" x14ac:dyDescent="0.25">
      <c r="A37" s="27"/>
      <c r="B37" s="41"/>
      <c r="C37" s="42"/>
      <c r="D37" s="26" t="str">
        <f>IF(ISBLANK(B37),"",VLOOKUP(B37,'Source file'!A$16:C$22,3,0))</f>
        <v/>
      </c>
      <c r="E37" s="26" t="str">
        <f>IF(ISBLANK(B37),"",VLOOKUP(B37,'Source file'!A$16:B$22,2,0))</f>
        <v/>
      </c>
      <c r="F37" s="28"/>
      <c r="G37" s="32">
        <v>41729</v>
      </c>
      <c r="H37" s="33" t="str">
        <f t="shared" si="2"/>
        <v/>
      </c>
      <c r="I37" s="33" t="str">
        <f t="shared" si="3"/>
        <v/>
      </c>
      <c r="J37" s="32" t="str">
        <f t="shared" si="0"/>
        <v/>
      </c>
      <c r="K37" s="29"/>
      <c r="L37" s="27"/>
      <c r="M37" s="27"/>
      <c r="N37" s="35">
        <f t="shared" si="1"/>
        <v>0</v>
      </c>
      <c r="O37" s="34" t="str">
        <f t="shared" si="4"/>
        <v/>
      </c>
      <c r="P37" s="30"/>
      <c r="Q37" s="35" t="str">
        <f t="shared" si="12"/>
        <v/>
      </c>
      <c r="R37" s="37"/>
      <c r="S37" s="35" t="str">
        <f t="shared" si="5"/>
        <v/>
      </c>
      <c r="T37" s="10"/>
      <c r="U37" s="10">
        <v>0</v>
      </c>
      <c r="V37" s="10">
        <v>0</v>
      </c>
      <c r="W37" s="10">
        <v>0</v>
      </c>
      <c r="X37" s="10">
        <f t="shared" si="6"/>
        <v>0</v>
      </c>
      <c r="Y37" s="10"/>
      <c r="Z37" s="10"/>
      <c r="AA37" s="43"/>
      <c r="AB37" s="28"/>
      <c r="AC37" s="38">
        <v>41730</v>
      </c>
      <c r="AD37" s="38">
        <v>42094</v>
      </c>
      <c r="AE37" s="39"/>
      <c r="AF37" s="40"/>
      <c r="AG37" s="35" t="str">
        <f t="shared" si="7"/>
        <v/>
      </c>
      <c r="AH37" s="35" t="str">
        <f t="shared" si="8"/>
        <v/>
      </c>
      <c r="AI37" s="34" t="str">
        <f t="shared" si="9"/>
        <v/>
      </c>
      <c r="AJ37" s="35" t="str">
        <f t="shared" si="10"/>
        <v/>
      </c>
      <c r="AK37" s="36" t="str">
        <f t="shared" si="11"/>
        <v/>
      </c>
    </row>
    <row r="38" spans="1:37" x14ac:dyDescent="0.25">
      <c r="A38" s="27"/>
      <c r="B38" s="41"/>
      <c r="C38" s="42"/>
      <c r="D38" s="26" t="str">
        <f>IF(ISBLANK(B38),"",VLOOKUP(B38,'Source file'!A$16:C$22,3,0))</f>
        <v/>
      </c>
      <c r="E38" s="26" t="str">
        <f>IF(ISBLANK(B38),"",VLOOKUP(B38,'Source file'!A$16:B$22,2,0))</f>
        <v/>
      </c>
      <c r="F38" s="28"/>
      <c r="G38" s="32">
        <v>41729</v>
      </c>
      <c r="H38" s="33" t="str">
        <f t="shared" si="2"/>
        <v/>
      </c>
      <c r="I38" s="33" t="str">
        <f t="shared" si="3"/>
        <v/>
      </c>
      <c r="J38" s="32" t="str">
        <f t="shared" si="0"/>
        <v/>
      </c>
      <c r="K38" s="29"/>
      <c r="L38" s="27"/>
      <c r="M38" s="27"/>
      <c r="N38" s="35">
        <f t="shared" si="1"/>
        <v>0</v>
      </c>
      <c r="O38" s="34" t="str">
        <f t="shared" si="4"/>
        <v/>
      </c>
      <c r="P38" s="30"/>
      <c r="Q38" s="35" t="str">
        <f t="shared" si="12"/>
        <v/>
      </c>
      <c r="R38" s="37"/>
      <c r="S38" s="35" t="str">
        <f t="shared" si="5"/>
        <v/>
      </c>
      <c r="T38" s="10"/>
      <c r="U38" s="10">
        <v>0</v>
      </c>
      <c r="V38" s="10">
        <v>0</v>
      </c>
      <c r="W38" s="10">
        <v>0</v>
      </c>
      <c r="X38" s="10">
        <f t="shared" si="6"/>
        <v>0</v>
      </c>
      <c r="Y38" s="10"/>
      <c r="Z38" s="10"/>
      <c r="AA38" s="43"/>
      <c r="AB38" s="28"/>
      <c r="AC38" s="38">
        <v>41730</v>
      </c>
      <c r="AD38" s="38">
        <v>42094</v>
      </c>
      <c r="AE38" s="39"/>
      <c r="AF38" s="40"/>
      <c r="AG38" s="35" t="str">
        <f t="shared" si="7"/>
        <v/>
      </c>
      <c r="AH38" s="35" t="str">
        <f t="shared" si="8"/>
        <v/>
      </c>
      <c r="AI38" s="34" t="str">
        <f t="shared" si="9"/>
        <v/>
      </c>
      <c r="AJ38" s="35" t="str">
        <f t="shared" si="10"/>
        <v/>
      </c>
      <c r="AK38" s="36" t="str">
        <f t="shared" si="11"/>
        <v/>
      </c>
    </row>
    <row r="39" spans="1:37" x14ac:dyDescent="0.25">
      <c r="A39" s="27"/>
      <c r="B39" s="41"/>
      <c r="C39" s="42"/>
      <c r="D39" s="26" t="str">
        <f>IF(ISBLANK(B39),"",VLOOKUP(B39,'Source file'!A$16:C$22,3,0))</f>
        <v/>
      </c>
      <c r="E39" s="26" t="str">
        <f>IF(ISBLANK(B39),"",VLOOKUP(B39,'Source file'!A$16:B$22,2,0))</f>
        <v/>
      </c>
      <c r="F39" s="28"/>
      <c r="G39" s="32">
        <v>41729</v>
      </c>
      <c r="H39" s="33" t="str">
        <f t="shared" si="2"/>
        <v/>
      </c>
      <c r="I39" s="33" t="str">
        <f t="shared" si="3"/>
        <v/>
      </c>
      <c r="J39" s="32" t="str">
        <f t="shared" si="0"/>
        <v/>
      </c>
      <c r="K39" s="29"/>
      <c r="L39" s="27"/>
      <c r="M39" s="27"/>
      <c r="N39" s="35">
        <f t="shared" si="1"/>
        <v>0</v>
      </c>
      <c r="O39" s="34" t="str">
        <f t="shared" si="4"/>
        <v/>
      </c>
      <c r="P39" s="30"/>
      <c r="Q39" s="35" t="str">
        <f t="shared" si="12"/>
        <v/>
      </c>
      <c r="R39" s="37"/>
      <c r="S39" s="35" t="str">
        <f t="shared" si="5"/>
        <v/>
      </c>
      <c r="T39" s="10"/>
      <c r="U39" s="10">
        <v>0</v>
      </c>
      <c r="V39" s="10">
        <v>0</v>
      </c>
      <c r="W39" s="10">
        <v>0</v>
      </c>
      <c r="X39" s="10">
        <f t="shared" si="6"/>
        <v>0</v>
      </c>
      <c r="Y39" s="10"/>
      <c r="Z39" s="10"/>
      <c r="AA39" s="43"/>
      <c r="AB39" s="28"/>
      <c r="AC39" s="38">
        <v>41730</v>
      </c>
      <c r="AD39" s="38">
        <v>42094</v>
      </c>
      <c r="AE39" s="39"/>
      <c r="AF39" s="40"/>
      <c r="AG39" s="35" t="str">
        <f t="shared" si="7"/>
        <v/>
      </c>
      <c r="AH39" s="35" t="str">
        <f t="shared" si="8"/>
        <v/>
      </c>
      <c r="AI39" s="34" t="str">
        <f t="shared" si="9"/>
        <v/>
      </c>
      <c r="AJ39" s="35" t="str">
        <f t="shared" si="10"/>
        <v/>
      </c>
      <c r="AK39" s="36" t="str">
        <f t="shared" si="11"/>
        <v/>
      </c>
    </row>
    <row r="40" spans="1:37" x14ac:dyDescent="0.25">
      <c r="A40" s="27"/>
      <c r="B40" s="41"/>
      <c r="C40" s="42"/>
      <c r="D40" s="26" t="str">
        <f>IF(ISBLANK(B40),"",VLOOKUP(B40,'Source file'!A$16:C$22,3,0))</f>
        <v/>
      </c>
      <c r="E40" s="26" t="str">
        <f>IF(ISBLANK(B40),"",VLOOKUP(B40,'Source file'!A$16:B$22,2,0))</f>
        <v/>
      </c>
      <c r="F40" s="28"/>
      <c r="G40" s="32">
        <v>41729</v>
      </c>
      <c r="H40" s="33" t="str">
        <f t="shared" si="2"/>
        <v/>
      </c>
      <c r="I40" s="33" t="str">
        <f t="shared" si="3"/>
        <v/>
      </c>
      <c r="J40" s="32" t="str">
        <f t="shared" si="0"/>
        <v/>
      </c>
      <c r="K40" s="29"/>
      <c r="L40" s="27"/>
      <c r="M40" s="27"/>
      <c r="N40" s="35">
        <f t="shared" si="1"/>
        <v>0</v>
      </c>
      <c r="O40" s="34" t="str">
        <f t="shared" si="4"/>
        <v/>
      </c>
      <c r="P40" s="30"/>
      <c r="Q40" s="35" t="str">
        <f t="shared" si="12"/>
        <v/>
      </c>
      <c r="R40" s="37"/>
      <c r="S40" s="35" t="str">
        <f t="shared" si="5"/>
        <v/>
      </c>
      <c r="T40" s="10"/>
      <c r="U40" s="10">
        <v>0</v>
      </c>
      <c r="V40" s="10">
        <v>0</v>
      </c>
      <c r="W40" s="10">
        <v>0</v>
      </c>
      <c r="X40" s="10">
        <f t="shared" si="6"/>
        <v>0</v>
      </c>
      <c r="Y40" s="10"/>
      <c r="Z40" s="10"/>
      <c r="AA40" s="43"/>
      <c r="AB40" s="28"/>
      <c r="AC40" s="38">
        <v>41730</v>
      </c>
      <c r="AD40" s="38">
        <v>42094</v>
      </c>
      <c r="AE40" s="39"/>
      <c r="AF40" s="40"/>
      <c r="AG40" s="35" t="str">
        <f t="shared" si="7"/>
        <v/>
      </c>
      <c r="AH40" s="35" t="str">
        <f t="shared" si="8"/>
        <v/>
      </c>
      <c r="AI40" s="34" t="str">
        <f t="shared" si="9"/>
        <v/>
      </c>
      <c r="AJ40" s="35" t="str">
        <f t="shared" si="10"/>
        <v/>
      </c>
      <c r="AK40" s="36" t="str">
        <f t="shared" si="11"/>
        <v/>
      </c>
    </row>
    <row r="41" spans="1:37" x14ac:dyDescent="0.25">
      <c r="A41" s="27"/>
      <c r="B41" s="41"/>
      <c r="C41" s="42"/>
      <c r="D41" s="26" t="str">
        <f>IF(ISBLANK(B41),"",VLOOKUP(B41,'Source file'!A$16:C$22,3,0))</f>
        <v/>
      </c>
      <c r="E41" s="26" t="str">
        <f>IF(ISBLANK(B41),"",VLOOKUP(B41,'Source file'!A$16:B$22,2,0))</f>
        <v/>
      </c>
      <c r="F41" s="28"/>
      <c r="G41" s="32">
        <v>41729</v>
      </c>
      <c r="H41" s="33" t="str">
        <f t="shared" si="2"/>
        <v/>
      </c>
      <c r="I41" s="33" t="str">
        <f t="shared" si="3"/>
        <v/>
      </c>
      <c r="J41" s="32" t="str">
        <f t="shared" si="0"/>
        <v/>
      </c>
      <c r="K41" s="29"/>
      <c r="L41" s="27"/>
      <c r="M41" s="27"/>
      <c r="N41" s="35">
        <f t="shared" si="1"/>
        <v>0</v>
      </c>
      <c r="O41" s="34" t="str">
        <f t="shared" si="4"/>
        <v/>
      </c>
      <c r="P41" s="30"/>
      <c r="Q41" s="35" t="str">
        <f t="shared" si="12"/>
        <v/>
      </c>
      <c r="R41" s="37"/>
      <c r="S41" s="35" t="str">
        <f t="shared" si="5"/>
        <v/>
      </c>
      <c r="T41" s="10"/>
      <c r="U41" s="10">
        <v>0</v>
      </c>
      <c r="V41" s="10">
        <v>0</v>
      </c>
      <c r="W41" s="10">
        <v>0</v>
      </c>
      <c r="X41" s="10">
        <f t="shared" si="6"/>
        <v>0</v>
      </c>
      <c r="Y41" s="10"/>
      <c r="Z41" s="10"/>
      <c r="AA41" s="43"/>
      <c r="AB41" s="28"/>
      <c r="AC41" s="38">
        <v>41730</v>
      </c>
      <c r="AD41" s="38">
        <v>42094</v>
      </c>
      <c r="AE41" s="39"/>
      <c r="AF41" s="40"/>
      <c r="AG41" s="35" t="str">
        <f t="shared" si="7"/>
        <v/>
      </c>
      <c r="AH41" s="35" t="str">
        <f t="shared" si="8"/>
        <v/>
      </c>
      <c r="AI41" s="34" t="str">
        <f t="shared" si="9"/>
        <v/>
      </c>
      <c r="AJ41" s="35" t="str">
        <f t="shared" si="10"/>
        <v/>
      </c>
      <c r="AK41" s="36" t="str">
        <f t="shared" si="11"/>
        <v/>
      </c>
    </row>
    <row r="42" spans="1:37" x14ac:dyDescent="0.25">
      <c r="A42" s="27"/>
      <c r="B42" s="41"/>
      <c r="C42" s="42"/>
      <c r="D42" s="26" t="str">
        <f>IF(ISBLANK(B42),"",VLOOKUP(B42,'Source file'!A$16:C$22,3,0))</f>
        <v/>
      </c>
      <c r="E42" s="26" t="str">
        <f>IF(ISBLANK(B42),"",VLOOKUP(B42,'Source file'!A$16:B$22,2,0))</f>
        <v/>
      </c>
      <c r="F42" s="28"/>
      <c r="G42" s="32">
        <v>41729</v>
      </c>
      <c r="H42" s="33" t="str">
        <f t="shared" si="2"/>
        <v/>
      </c>
      <c r="I42" s="33" t="str">
        <f t="shared" si="3"/>
        <v/>
      </c>
      <c r="J42" s="32" t="str">
        <f t="shared" si="0"/>
        <v/>
      </c>
      <c r="K42" s="29"/>
      <c r="L42" s="27"/>
      <c r="M42" s="27"/>
      <c r="N42" s="35">
        <f t="shared" si="1"/>
        <v>0</v>
      </c>
      <c r="O42" s="34" t="str">
        <f t="shared" si="4"/>
        <v/>
      </c>
      <c r="P42" s="30"/>
      <c r="Q42" s="35" t="str">
        <f t="shared" si="12"/>
        <v/>
      </c>
      <c r="R42" s="37"/>
      <c r="S42" s="35" t="str">
        <f t="shared" si="5"/>
        <v/>
      </c>
      <c r="T42" s="10"/>
      <c r="U42" s="10">
        <v>0</v>
      </c>
      <c r="V42" s="10">
        <v>0</v>
      </c>
      <c r="W42" s="10">
        <v>0</v>
      </c>
      <c r="X42" s="10">
        <f t="shared" si="6"/>
        <v>0</v>
      </c>
      <c r="Y42" s="10"/>
      <c r="Z42" s="10"/>
      <c r="AA42" s="43"/>
      <c r="AB42" s="28"/>
      <c r="AC42" s="38">
        <v>41730</v>
      </c>
      <c r="AD42" s="38">
        <v>42094</v>
      </c>
      <c r="AE42" s="39"/>
      <c r="AF42" s="40"/>
      <c r="AG42" s="35" t="str">
        <f t="shared" si="7"/>
        <v/>
      </c>
      <c r="AH42" s="35" t="str">
        <f t="shared" si="8"/>
        <v/>
      </c>
      <c r="AI42" s="34" t="str">
        <f t="shared" si="9"/>
        <v/>
      </c>
      <c r="AJ42" s="35" t="str">
        <f t="shared" si="10"/>
        <v/>
      </c>
      <c r="AK42" s="36" t="str">
        <f t="shared" si="11"/>
        <v/>
      </c>
    </row>
    <row r="43" spans="1:37" x14ac:dyDescent="0.25">
      <c r="A43" s="27"/>
      <c r="B43" s="41"/>
      <c r="C43" s="42"/>
      <c r="D43" s="26" t="str">
        <f>IF(ISBLANK(B43),"",VLOOKUP(B43,'Source file'!A$16:C$22,3,0))</f>
        <v/>
      </c>
      <c r="E43" s="26" t="str">
        <f>IF(ISBLANK(B43),"",VLOOKUP(B43,'Source file'!A$16:B$22,2,0))</f>
        <v/>
      </c>
      <c r="F43" s="28"/>
      <c r="G43" s="32">
        <v>41729</v>
      </c>
      <c r="H43" s="33" t="str">
        <f t="shared" si="2"/>
        <v/>
      </c>
      <c r="I43" s="33" t="str">
        <f t="shared" si="3"/>
        <v/>
      </c>
      <c r="J43" s="32" t="str">
        <f>IF(ISBLANK(B43),"",IF(B43="Continous process P&amp;M(General)",DATE(YEAR(F43)+8,MONTH(F43),DAY(F43)),IF(B43="Other than cont process(General)",DATE(YEAR(F43)+15,MONTH(F43),DAY(F43)),IF(B43="Office equipments",DATE(YEAR(F43)+5,MONTH(F43),DAY(F43)),IF(B43="Electrical Installation",DATE(YEAR(F43)+10,MONTH(F43),DAY(F43)),IF(B43="Motor Cycles",DATE(YEAR(F43)+10,MONTH(F43),DAY(F43)),IF(B43="Motor Bus &amp; Lorries",DATE(YEAR(F43)+8,MONTH(F43),DAY(F43)),DATE(YEAR(F43)+8,MONTH(F43),DAY(F43)))))))))</f>
        <v/>
      </c>
      <c r="K43" s="29"/>
      <c r="L43" s="27"/>
      <c r="M43" s="27"/>
      <c r="N43" s="35">
        <f t="shared" si="1"/>
        <v>0</v>
      </c>
      <c r="O43" s="34" t="str">
        <f t="shared" si="4"/>
        <v/>
      </c>
      <c r="P43" s="30"/>
      <c r="Q43" s="35" t="str">
        <f t="shared" si="12"/>
        <v/>
      </c>
      <c r="R43" s="37"/>
      <c r="S43" s="35" t="str">
        <f t="shared" si="5"/>
        <v/>
      </c>
      <c r="T43" s="10"/>
      <c r="U43" s="10">
        <v>0</v>
      </c>
      <c r="V43" s="10">
        <v>0</v>
      </c>
      <c r="W43" s="10">
        <v>0</v>
      </c>
      <c r="X43" s="10">
        <f t="shared" si="6"/>
        <v>0</v>
      </c>
      <c r="Y43" s="10"/>
      <c r="Z43" s="10"/>
      <c r="AA43" s="43"/>
      <c r="AB43" s="28"/>
      <c r="AC43" s="38">
        <v>41730</v>
      </c>
      <c r="AD43" s="38">
        <v>42094</v>
      </c>
      <c r="AE43" s="39"/>
      <c r="AF43" s="40"/>
      <c r="AG43" s="35" t="str">
        <f t="shared" si="7"/>
        <v/>
      </c>
      <c r="AH43" s="35" t="str">
        <f t="shared" si="8"/>
        <v/>
      </c>
      <c r="AI43" s="34" t="str">
        <f t="shared" si="9"/>
        <v/>
      </c>
      <c r="AJ43" s="35" t="str">
        <f t="shared" si="10"/>
        <v/>
      </c>
      <c r="AK43" s="36" t="str">
        <f t="shared" si="11"/>
        <v/>
      </c>
    </row>
    <row r="44" spans="1:37" x14ac:dyDescent="0.25">
      <c r="A44" s="27"/>
      <c r="B44" s="41"/>
      <c r="C44" s="42"/>
      <c r="D44" s="26" t="str">
        <f>IF(ISBLANK(B44),"",VLOOKUP(B44,'Source file'!A$16:C$22,3,0))</f>
        <v/>
      </c>
      <c r="E44" s="26" t="str">
        <f>IF(ISBLANK(B44),"",VLOOKUP(B44,'Source file'!A$16:B$22,2,0))</f>
        <v/>
      </c>
      <c r="F44" s="28"/>
      <c r="G44" s="32">
        <v>41729</v>
      </c>
      <c r="H44" s="33" t="str">
        <f t="shared" si="2"/>
        <v/>
      </c>
      <c r="I44" s="33" t="str">
        <f t="shared" si="3"/>
        <v/>
      </c>
      <c r="J44" s="32" t="str">
        <f t="shared" ref="J44:J103" si="13">IF(ISBLANK(B44),"",IF(B44="Continous process P&amp;M(General)",DATE(YEAR(F44)+8,MONTH(F44),DAY(F44)),IF(B44="Other than cont process(General)",DATE(YEAR(F44)+15,MONTH(F44),DAY(F44)),IF(B44="Office equipments",DATE(YEAR(F44)+5,MONTH(F44),DAY(F44)),IF(B44="Electrical Installation",DATE(YEAR(F44)+10,MONTH(F44),DAY(F44)),IF(B44="Motor Cycles",DATE(YEAR(F44)+10,MONTH(F44),DAY(F44)),IF(B44="Motor Bus &amp; Lorries",DATE(YEAR(F44)+8,MONTH(F44),DAY(F44)),DATE(YEAR(F44)+8,MONTH(F44),DAY(F44)))))))))</f>
        <v/>
      </c>
      <c r="K44" s="29"/>
      <c r="L44" s="27"/>
      <c r="M44" s="27"/>
      <c r="N44" s="35">
        <f t="shared" si="1"/>
        <v>0</v>
      </c>
      <c r="O44" s="34" t="str">
        <f t="shared" si="4"/>
        <v/>
      </c>
      <c r="P44" s="30"/>
      <c r="Q44" s="35" t="str">
        <f t="shared" si="12"/>
        <v/>
      </c>
      <c r="R44" s="37"/>
      <c r="S44" s="35" t="str">
        <f t="shared" si="5"/>
        <v/>
      </c>
      <c r="T44" s="10"/>
      <c r="U44" s="10">
        <v>0</v>
      </c>
      <c r="V44" s="10">
        <v>0</v>
      </c>
      <c r="W44" s="10">
        <v>0</v>
      </c>
      <c r="X44" s="10">
        <f t="shared" si="6"/>
        <v>0</v>
      </c>
      <c r="Y44" s="10"/>
      <c r="Z44" s="10"/>
      <c r="AA44" s="43"/>
      <c r="AB44" s="28"/>
      <c r="AC44" s="38">
        <v>41730</v>
      </c>
      <c r="AD44" s="38">
        <v>42094</v>
      </c>
      <c r="AE44" s="39"/>
      <c r="AF44" s="40"/>
      <c r="AG44" s="35" t="str">
        <f t="shared" si="7"/>
        <v/>
      </c>
      <c r="AH44" s="35" t="str">
        <f t="shared" si="8"/>
        <v/>
      </c>
      <c r="AI44" s="34" t="str">
        <f t="shared" si="9"/>
        <v/>
      </c>
      <c r="AJ44" s="35" t="str">
        <f t="shared" si="10"/>
        <v/>
      </c>
      <c r="AK44" s="36" t="str">
        <f t="shared" si="11"/>
        <v/>
      </c>
    </row>
    <row r="45" spans="1:37" x14ac:dyDescent="0.25">
      <c r="A45" s="27"/>
      <c r="B45" s="41"/>
      <c r="C45" s="42"/>
      <c r="D45" s="26" t="str">
        <f>IF(ISBLANK(B45),"",VLOOKUP(B45,'Source file'!A$16:C$22,3,0))</f>
        <v/>
      </c>
      <c r="E45" s="26" t="str">
        <f>IF(ISBLANK(B45),"",VLOOKUP(B45,'Source file'!A$16:B$22,2,0))</f>
        <v/>
      </c>
      <c r="F45" s="28"/>
      <c r="G45" s="32">
        <v>41729</v>
      </c>
      <c r="H45" s="33" t="str">
        <f t="shared" si="2"/>
        <v/>
      </c>
      <c r="I45" s="33" t="str">
        <f t="shared" si="3"/>
        <v/>
      </c>
      <c r="J45" s="32" t="str">
        <f t="shared" si="13"/>
        <v/>
      </c>
      <c r="K45" s="29"/>
      <c r="L45" s="27"/>
      <c r="M45" s="27"/>
      <c r="N45" s="35">
        <f t="shared" si="1"/>
        <v>0</v>
      </c>
      <c r="O45" s="34" t="str">
        <f t="shared" si="4"/>
        <v/>
      </c>
      <c r="P45" s="30"/>
      <c r="Q45" s="35" t="str">
        <f t="shared" si="12"/>
        <v/>
      </c>
      <c r="R45" s="37"/>
      <c r="S45" s="35" t="str">
        <f t="shared" si="5"/>
        <v/>
      </c>
      <c r="T45" s="10"/>
      <c r="U45" s="10">
        <v>0</v>
      </c>
      <c r="V45" s="10">
        <v>0</v>
      </c>
      <c r="W45" s="10">
        <v>0</v>
      </c>
      <c r="X45" s="10">
        <f t="shared" si="6"/>
        <v>0</v>
      </c>
      <c r="Y45" s="10"/>
      <c r="Z45" s="10"/>
      <c r="AA45" s="43"/>
      <c r="AB45" s="28"/>
      <c r="AC45" s="38">
        <v>41730</v>
      </c>
      <c r="AD45" s="38">
        <v>42094</v>
      </c>
      <c r="AE45" s="39"/>
      <c r="AF45" s="40"/>
      <c r="AG45" s="35" t="str">
        <f t="shared" si="7"/>
        <v/>
      </c>
      <c r="AH45" s="35" t="str">
        <f t="shared" si="8"/>
        <v/>
      </c>
      <c r="AI45" s="34" t="str">
        <f t="shared" si="9"/>
        <v/>
      </c>
      <c r="AJ45" s="35" t="str">
        <f t="shared" si="10"/>
        <v/>
      </c>
      <c r="AK45" s="36" t="str">
        <f t="shared" si="11"/>
        <v/>
      </c>
    </row>
    <row r="46" spans="1:37" x14ac:dyDescent="0.25">
      <c r="A46" s="27"/>
      <c r="B46" s="41"/>
      <c r="C46" s="42"/>
      <c r="D46" s="26" t="str">
        <f>IF(ISBLANK(B46),"",VLOOKUP(B46,'Source file'!A$16:C$22,3,0))</f>
        <v/>
      </c>
      <c r="E46" s="26" t="str">
        <f>IF(ISBLANK(B46),"",VLOOKUP(B46,'Source file'!A$16:B$22,2,0))</f>
        <v/>
      </c>
      <c r="F46" s="28"/>
      <c r="G46" s="32">
        <v>41729</v>
      </c>
      <c r="H46" s="33" t="str">
        <f t="shared" si="2"/>
        <v/>
      </c>
      <c r="I46" s="33" t="str">
        <f t="shared" si="3"/>
        <v/>
      </c>
      <c r="J46" s="32" t="str">
        <f t="shared" si="13"/>
        <v/>
      </c>
      <c r="K46" s="29"/>
      <c r="L46" s="27"/>
      <c r="M46" s="27"/>
      <c r="N46" s="35">
        <f t="shared" si="1"/>
        <v>0</v>
      </c>
      <c r="O46" s="34" t="str">
        <f t="shared" si="4"/>
        <v/>
      </c>
      <c r="P46" s="30"/>
      <c r="Q46" s="35" t="str">
        <f t="shared" si="12"/>
        <v/>
      </c>
      <c r="R46" s="37"/>
      <c r="S46" s="35" t="str">
        <f t="shared" si="5"/>
        <v/>
      </c>
      <c r="T46" s="10"/>
      <c r="U46" s="10">
        <v>0</v>
      </c>
      <c r="V46" s="10">
        <v>0</v>
      </c>
      <c r="W46" s="10">
        <v>0</v>
      </c>
      <c r="X46" s="10">
        <f t="shared" si="6"/>
        <v>0</v>
      </c>
      <c r="Y46" s="10"/>
      <c r="Z46" s="10"/>
      <c r="AA46" s="31"/>
      <c r="AB46" s="28"/>
      <c r="AC46" s="38">
        <v>41730</v>
      </c>
      <c r="AD46" s="38">
        <v>42094</v>
      </c>
      <c r="AE46" s="39"/>
      <c r="AF46" s="40">
        <v>0</v>
      </c>
      <c r="AG46" s="35" t="str">
        <f t="shared" si="7"/>
        <v/>
      </c>
      <c r="AH46" s="35" t="str">
        <f t="shared" si="8"/>
        <v/>
      </c>
      <c r="AI46" s="34" t="str">
        <f t="shared" si="9"/>
        <v/>
      </c>
      <c r="AJ46" s="35" t="str">
        <f t="shared" si="10"/>
        <v/>
      </c>
      <c r="AK46" s="36" t="str">
        <f t="shared" si="11"/>
        <v/>
      </c>
    </row>
    <row r="47" spans="1:37" x14ac:dyDescent="0.25">
      <c r="A47" s="27"/>
      <c r="B47" s="41"/>
      <c r="C47" s="42"/>
      <c r="D47" s="26" t="str">
        <f>IF(ISBLANK(B47),"",VLOOKUP(B47,'Source file'!A$16:C$22,3,0))</f>
        <v/>
      </c>
      <c r="E47" s="26" t="str">
        <f>IF(ISBLANK(B47),"",VLOOKUP(B47,'Source file'!A$16:B$22,2,0))</f>
        <v/>
      </c>
      <c r="F47" s="28"/>
      <c r="G47" s="32">
        <v>41729</v>
      </c>
      <c r="H47" s="33" t="str">
        <f t="shared" si="2"/>
        <v/>
      </c>
      <c r="I47" s="33" t="str">
        <f t="shared" si="3"/>
        <v/>
      </c>
      <c r="J47" s="32" t="str">
        <f t="shared" si="13"/>
        <v/>
      </c>
      <c r="K47" s="29"/>
      <c r="L47" s="27"/>
      <c r="M47" s="27"/>
      <c r="N47" s="35">
        <f t="shared" si="1"/>
        <v>0</v>
      </c>
      <c r="O47" s="34" t="str">
        <f t="shared" si="4"/>
        <v/>
      </c>
      <c r="P47" s="30"/>
      <c r="Q47" s="35" t="str">
        <f t="shared" si="12"/>
        <v/>
      </c>
      <c r="R47" s="37"/>
      <c r="S47" s="35" t="str">
        <f t="shared" si="5"/>
        <v/>
      </c>
      <c r="T47" s="10"/>
      <c r="U47" s="10">
        <v>0</v>
      </c>
      <c r="V47" s="10">
        <v>0</v>
      </c>
      <c r="W47" s="10">
        <v>0</v>
      </c>
      <c r="X47" s="10">
        <f t="shared" si="6"/>
        <v>0</v>
      </c>
      <c r="Y47" s="10"/>
      <c r="Z47" s="10"/>
      <c r="AA47" s="31"/>
      <c r="AB47" s="28"/>
      <c r="AC47" s="38">
        <v>41730</v>
      </c>
      <c r="AD47" s="38">
        <v>42094</v>
      </c>
      <c r="AE47" s="39"/>
      <c r="AF47" s="40">
        <v>0</v>
      </c>
      <c r="AG47" s="35" t="str">
        <f t="shared" si="7"/>
        <v/>
      </c>
      <c r="AH47" s="35" t="str">
        <f t="shared" si="8"/>
        <v/>
      </c>
      <c r="AI47" s="34" t="str">
        <f t="shared" si="9"/>
        <v/>
      </c>
      <c r="AJ47" s="35" t="str">
        <f t="shared" si="10"/>
        <v/>
      </c>
      <c r="AK47" s="36" t="str">
        <f t="shared" si="11"/>
        <v/>
      </c>
    </row>
    <row r="48" spans="1:37" x14ac:dyDescent="0.25">
      <c r="A48" s="27"/>
      <c r="B48" s="41"/>
      <c r="C48" s="42"/>
      <c r="D48" s="26" t="str">
        <f>IF(ISBLANK(B48),"",VLOOKUP(B48,'Source file'!A$16:C$22,3,0))</f>
        <v/>
      </c>
      <c r="E48" s="26" t="str">
        <f>IF(ISBLANK(B48),"",VLOOKUP(B48,'Source file'!A$16:B$22,2,0))</f>
        <v/>
      </c>
      <c r="F48" s="28"/>
      <c r="G48" s="32">
        <v>41729</v>
      </c>
      <c r="H48" s="33" t="str">
        <f t="shared" si="2"/>
        <v/>
      </c>
      <c r="I48" s="33" t="str">
        <f t="shared" si="3"/>
        <v/>
      </c>
      <c r="J48" s="32" t="str">
        <f t="shared" si="13"/>
        <v/>
      </c>
      <c r="K48" s="29"/>
      <c r="L48" s="27"/>
      <c r="M48" s="27"/>
      <c r="N48" s="35">
        <f t="shared" si="1"/>
        <v>0</v>
      </c>
      <c r="O48" s="34" t="str">
        <f t="shared" si="4"/>
        <v/>
      </c>
      <c r="P48" s="30"/>
      <c r="Q48" s="35" t="str">
        <f t="shared" si="12"/>
        <v/>
      </c>
      <c r="R48" s="37"/>
      <c r="S48" s="35" t="str">
        <f t="shared" si="5"/>
        <v/>
      </c>
      <c r="T48" s="10"/>
      <c r="U48" s="10">
        <v>0</v>
      </c>
      <c r="V48" s="10">
        <v>0</v>
      </c>
      <c r="W48" s="10">
        <v>0</v>
      </c>
      <c r="X48" s="10">
        <f t="shared" si="6"/>
        <v>0</v>
      </c>
      <c r="Y48" s="10"/>
      <c r="Z48" s="10"/>
      <c r="AA48" s="31"/>
      <c r="AB48" s="28"/>
      <c r="AC48" s="38">
        <v>41730</v>
      </c>
      <c r="AD48" s="38">
        <v>42094</v>
      </c>
      <c r="AE48" s="39"/>
      <c r="AF48" s="40">
        <v>0</v>
      </c>
      <c r="AG48" s="35" t="str">
        <f t="shared" si="7"/>
        <v/>
      </c>
      <c r="AH48" s="35" t="str">
        <f t="shared" si="8"/>
        <v/>
      </c>
      <c r="AI48" s="34" t="str">
        <f t="shared" si="9"/>
        <v/>
      </c>
      <c r="AJ48" s="35" t="str">
        <f t="shared" si="10"/>
        <v/>
      </c>
      <c r="AK48" s="36" t="str">
        <f t="shared" si="11"/>
        <v/>
      </c>
    </row>
    <row r="49" spans="1:37" x14ac:dyDescent="0.25">
      <c r="A49" s="27"/>
      <c r="B49" s="41"/>
      <c r="C49" s="42"/>
      <c r="D49" s="26" t="str">
        <f>IF(ISBLANK(B49),"",VLOOKUP(B49,'Source file'!A$16:C$22,3,0))</f>
        <v/>
      </c>
      <c r="E49" s="26" t="str">
        <f>IF(ISBLANK(B49),"",VLOOKUP(B49,'Source file'!A$16:B$22,2,0))</f>
        <v/>
      </c>
      <c r="F49" s="28"/>
      <c r="G49" s="32">
        <v>41729</v>
      </c>
      <c r="H49" s="33" t="str">
        <f t="shared" si="2"/>
        <v/>
      </c>
      <c r="I49" s="33" t="str">
        <f t="shared" si="3"/>
        <v/>
      </c>
      <c r="J49" s="32" t="str">
        <f t="shared" si="13"/>
        <v/>
      </c>
      <c r="K49" s="29"/>
      <c r="L49" s="27"/>
      <c r="M49" s="27"/>
      <c r="N49" s="35">
        <f t="shared" si="1"/>
        <v>0</v>
      </c>
      <c r="O49" s="34" t="str">
        <f t="shared" si="4"/>
        <v/>
      </c>
      <c r="P49" s="30"/>
      <c r="Q49" s="35" t="str">
        <f t="shared" si="12"/>
        <v/>
      </c>
      <c r="R49" s="37"/>
      <c r="S49" s="35" t="str">
        <f t="shared" si="5"/>
        <v/>
      </c>
      <c r="T49" s="10"/>
      <c r="U49" s="10">
        <v>0</v>
      </c>
      <c r="V49" s="10">
        <v>0</v>
      </c>
      <c r="W49" s="10">
        <v>0</v>
      </c>
      <c r="X49" s="10">
        <f t="shared" si="6"/>
        <v>0</v>
      </c>
      <c r="Y49" s="10"/>
      <c r="Z49" s="10"/>
      <c r="AA49" s="31"/>
      <c r="AB49" s="28"/>
      <c r="AC49" s="38">
        <v>41730</v>
      </c>
      <c r="AD49" s="38">
        <v>42094</v>
      </c>
      <c r="AE49" s="39"/>
      <c r="AF49" s="40">
        <v>0</v>
      </c>
      <c r="AG49" s="35" t="str">
        <f t="shared" si="7"/>
        <v/>
      </c>
      <c r="AH49" s="35" t="str">
        <f t="shared" si="8"/>
        <v/>
      </c>
      <c r="AI49" s="34" t="str">
        <f t="shared" si="9"/>
        <v/>
      </c>
      <c r="AJ49" s="35" t="str">
        <f t="shared" si="10"/>
        <v/>
      </c>
      <c r="AK49" s="36" t="str">
        <f t="shared" si="11"/>
        <v/>
      </c>
    </row>
    <row r="50" spans="1:37" x14ac:dyDescent="0.25">
      <c r="A50" s="27"/>
      <c r="B50" s="41"/>
      <c r="C50" s="42"/>
      <c r="D50" s="26" t="str">
        <f>IF(ISBLANK(B50),"",VLOOKUP(B50,'Source file'!A$16:C$22,3,0))</f>
        <v/>
      </c>
      <c r="E50" s="26" t="str">
        <f>IF(ISBLANK(B50),"",VLOOKUP(B50,'Source file'!A$16:B$22,2,0))</f>
        <v/>
      </c>
      <c r="F50" s="28"/>
      <c r="G50" s="32">
        <v>41729</v>
      </c>
      <c r="H50" s="33" t="str">
        <f t="shared" si="2"/>
        <v/>
      </c>
      <c r="I50" s="33" t="str">
        <f t="shared" si="3"/>
        <v/>
      </c>
      <c r="J50" s="32" t="str">
        <f t="shared" si="13"/>
        <v/>
      </c>
      <c r="K50" s="29"/>
      <c r="L50" s="27"/>
      <c r="M50" s="27"/>
      <c r="N50" s="35">
        <f t="shared" si="1"/>
        <v>0</v>
      </c>
      <c r="O50" s="34" t="str">
        <f t="shared" si="4"/>
        <v/>
      </c>
      <c r="P50" s="30"/>
      <c r="Q50" s="35" t="str">
        <f t="shared" si="12"/>
        <v/>
      </c>
      <c r="R50" s="37"/>
      <c r="S50" s="35" t="str">
        <f t="shared" si="5"/>
        <v/>
      </c>
      <c r="T50" s="10"/>
      <c r="U50" s="10">
        <v>0</v>
      </c>
      <c r="V50" s="10">
        <v>0</v>
      </c>
      <c r="W50" s="10">
        <v>0</v>
      </c>
      <c r="X50" s="10">
        <f t="shared" si="6"/>
        <v>0</v>
      </c>
      <c r="Y50" s="10"/>
      <c r="Z50" s="10"/>
      <c r="AA50" s="31"/>
      <c r="AB50" s="28"/>
      <c r="AC50" s="38">
        <v>41730</v>
      </c>
      <c r="AD50" s="38">
        <v>42094</v>
      </c>
      <c r="AE50" s="39"/>
      <c r="AF50" s="40">
        <v>0</v>
      </c>
      <c r="AG50" s="35" t="str">
        <f t="shared" si="7"/>
        <v/>
      </c>
      <c r="AH50" s="35" t="str">
        <f t="shared" si="8"/>
        <v/>
      </c>
      <c r="AI50" s="34" t="str">
        <f t="shared" si="9"/>
        <v/>
      </c>
      <c r="AJ50" s="35" t="str">
        <f t="shared" si="10"/>
        <v/>
      </c>
      <c r="AK50" s="36" t="str">
        <f t="shared" si="11"/>
        <v/>
      </c>
    </row>
    <row r="51" spans="1:37" x14ac:dyDescent="0.25">
      <c r="A51" s="27"/>
      <c r="B51" s="41"/>
      <c r="C51" s="42"/>
      <c r="D51" s="26" t="str">
        <f>IF(ISBLANK(B51),"",VLOOKUP(B51,'Source file'!A$16:C$22,3,0))</f>
        <v/>
      </c>
      <c r="E51" s="26" t="str">
        <f>IF(ISBLANK(B51),"",VLOOKUP(B51,'Source file'!A$16:B$22,2,0))</f>
        <v/>
      </c>
      <c r="F51" s="28"/>
      <c r="G51" s="32">
        <v>41729</v>
      </c>
      <c r="H51" s="33" t="str">
        <f t="shared" si="2"/>
        <v/>
      </c>
      <c r="I51" s="33" t="str">
        <f t="shared" si="3"/>
        <v/>
      </c>
      <c r="J51" s="32" t="str">
        <f t="shared" si="13"/>
        <v/>
      </c>
      <c r="K51" s="29"/>
      <c r="L51" s="27"/>
      <c r="M51" s="27"/>
      <c r="N51" s="35">
        <f t="shared" si="1"/>
        <v>0</v>
      </c>
      <c r="O51" s="34" t="str">
        <f t="shared" si="4"/>
        <v/>
      </c>
      <c r="P51" s="30"/>
      <c r="Q51" s="35" t="str">
        <f t="shared" si="12"/>
        <v/>
      </c>
      <c r="R51" s="37"/>
      <c r="S51" s="35" t="str">
        <f t="shared" si="5"/>
        <v/>
      </c>
      <c r="T51" s="10"/>
      <c r="U51" s="10">
        <v>0</v>
      </c>
      <c r="V51" s="10">
        <v>0</v>
      </c>
      <c r="W51" s="10">
        <v>0</v>
      </c>
      <c r="X51" s="10">
        <f t="shared" si="6"/>
        <v>0</v>
      </c>
      <c r="Y51" s="10"/>
      <c r="Z51" s="10"/>
      <c r="AA51" s="31"/>
      <c r="AB51" s="28"/>
      <c r="AC51" s="38">
        <v>41730</v>
      </c>
      <c r="AD51" s="38">
        <v>42094</v>
      </c>
      <c r="AE51" s="39"/>
      <c r="AF51" s="40">
        <v>0</v>
      </c>
      <c r="AG51" s="35" t="str">
        <f t="shared" si="7"/>
        <v/>
      </c>
      <c r="AH51" s="35" t="str">
        <f t="shared" si="8"/>
        <v/>
      </c>
      <c r="AI51" s="34" t="str">
        <f t="shared" si="9"/>
        <v/>
      </c>
      <c r="AJ51" s="35" t="str">
        <f t="shared" si="10"/>
        <v/>
      </c>
      <c r="AK51" s="36" t="str">
        <f t="shared" si="11"/>
        <v/>
      </c>
    </row>
    <row r="52" spans="1:37" x14ac:dyDescent="0.25">
      <c r="A52" s="27"/>
      <c r="B52" s="41"/>
      <c r="C52" s="42"/>
      <c r="D52" s="26" t="str">
        <f>IF(ISBLANK(B52),"",VLOOKUP(B52,'Source file'!A$16:C$22,3,0))</f>
        <v/>
      </c>
      <c r="E52" s="26" t="str">
        <f>IF(ISBLANK(B52),"",VLOOKUP(B52,'Source file'!A$16:B$22,2,0))</f>
        <v/>
      </c>
      <c r="F52" s="28"/>
      <c r="G52" s="32">
        <v>41729</v>
      </c>
      <c r="H52" s="33" t="str">
        <f t="shared" si="2"/>
        <v/>
      </c>
      <c r="I52" s="33" t="str">
        <f t="shared" si="3"/>
        <v/>
      </c>
      <c r="J52" s="32" t="str">
        <f t="shared" si="13"/>
        <v/>
      </c>
      <c r="K52" s="29"/>
      <c r="L52" s="27"/>
      <c r="M52" s="27"/>
      <c r="N52" s="35">
        <f t="shared" si="1"/>
        <v>0</v>
      </c>
      <c r="O52" s="34" t="str">
        <f t="shared" si="4"/>
        <v/>
      </c>
      <c r="P52" s="30"/>
      <c r="Q52" s="35" t="str">
        <f t="shared" si="12"/>
        <v/>
      </c>
      <c r="R52" s="37"/>
      <c r="S52" s="35" t="str">
        <f t="shared" si="5"/>
        <v/>
      </c>
      <c r="T52" s="10"/>
      <c r="U52" s="10">
        <v>0</v>
      </c>
      <c r="V52" s="10">
        <v>0</v>
      </c>
      <c r="W52" s="10">
        <v>0</v>
      </c>
      <c r="X52" s="10">
        <f t="shared" si="6"/>
        <v>0</v>
      </c>
      <c r="Y52" s="10"/>
      <c r="Z52" s="10"/>
      <c r="AA52" s="31"/>
      <c r="AB52" s="28"/>
      <c r="AC52" s="38">
        <v>41730</v>
      </c>
      <c r="AD52" s="38">
        <v>42094</v>
      </c>
      <c r="AE52" s="39"/>
      <c r="AF52" s="40">
        <v>0</v>
      </c>
      <c r="AG52" s="35" t="str">
        <f t="shared" si="7"/>
        <v/>
      </c>
      <c r="AH52" s="35" t="str">
        <f t="shared" si="8"/>
        <v/>
      </c>
      <c r="AI52" s="34" t="str">
        <f t="shared" si="9"/>
        <v/>
      </c>
      <c r="AJ52" s="35" t="str">
        <f t="shared" si="10"/>
        <v/>
      </c>
      <c r="AK52" s="36" t="str">
        <f t="shared" si="11"/>
        <v/>
      </c>
    </row>
    <row r="53" spans="1:37" x14ac:dyDescent="0.25">
      <c r="A53" s="27"/>
      <c r="B53" s="41"/>
      <c r="C53" s="42"/>
      <c r="D53" s="26" t="str">
        <f>IF(ISBLANK(B53),"",VLOOKUP(B53,'Source file'!A$16:C$22,3,0))</f>
        <v/>
      </c>
      <c r="E53" s="26" t="str">
        <f>IF(ISBLANK(B53),"",VLOOKUP(B53,'Source file'!A$16:B$22,2,0))</f>
        <v/>
      </c>
      <c r="F53" s="28"/>
      <c r="G53" s="32">
        <v>41729</v>
      </c>
      <c r="H53" s="33" t="str">
        <f t="shared" si="2"/>
        <v/>
      </c>
      <c r="I53" s="33" t="str">
        <f t="shared" si="3"/>
        <v/>
      </c>
      <c r="J53" s="32" t="str">
        <f t="shared" si="13"/>
        <v/>
      </c>
      <c r="K53" s="29"/>
      <c r="L53" s="27"/>
      <c r="M53" s="27"/>
      <c r="N53" s="35">
        <f t="shared" si="1"/>
        <v>0</v>
      </c>
      <c r="O53" s="34" t="str">
        <f t="shared" si="4"/>
        <v/>
      </c>
      <c r="P53" s="30"/>
      <c r="Q53" s="35" t="str">
        <f t="shared" si="12"/>
        <v/>
      </c>
      <c r="R53" s="37"/>
      <c r="S53" s="35" t="str">
        <f t="shared" si="5"/>
        <v/>
      </c>
      <c r="T53" s="10"/>
      <c r="U53" s="10">
        <v>0</v>
      </c>
      <c r="V53" s="10">
        <v>0</v>
      </c>
      <c r="W53" s="10">
        <v>0</v>
      </c>
      <c r="X53" s="10">
        <f t="shared" si="6"/>
        <v>0</v>
      </c>
      <c r="Y53" s="10"/>
      <c r="Z53" s="10"/>
      <c r="AA53" s="31"/>
      <c r="AB53" s="28"/>
      <c r="AC53" s="38">
        <v>41730</v>
      </c>
      <c r="AD53" s="38">
        <v>42094</v>
      </c>
      <c r="AE53" s="39"/>
      <c r="AF53" s="40">
        <v>0</v>
      </c>
      <c r="AG53" s="35" t="str">
        <f t="shared" si="7"/>
        <v/>
      </c>
      <c r="AH53" s="35" t="str">
        <f t="shared" si="8"/>
        <v/>
      </c>
      <c r="AI53" s="34" t="str">
        <f t="shared" si="9"/>
        <v/>
      </c>
      <c r="AJ53" s="35" t="str">
        <f t="shared" si="10"/>
        <v/>
      </c>
      <c r="AK53" s="36" t="str">
        <f t="shared" si="11"/>
        <v/>
      </c>
    </row>
    <row r="54" spans="1:37" x14ac:dyDescent="0.25">
      <c r="A54" s="27"/>
      <c r="B54" s="41"/>
      <c r="C54" s="42"/>
      <c r="D54" s="26" t="str">
        <f>IF(ISBLANK(B54),"",VLOOKUP(B54,'Source file'!A$16:C$22,3,0))</f>
        <v/>
      </c>
      <c r="E54" s="26" t="str">
        <f>IF(ISBLANK(B54),"",VLOOKUP(B54,'Source file'!A$16:B$22,2,0))</f>
        <v/>
      </c>
      <c r="F54" s="28"/>
      <c r="G54" s="32">
        <v>41729</v>
      </c>
      <c r="H54" s="33" t="str">
        <f t="shared" si="2"/>
        <v/>
      </c>
      <c r="I54" s="33" t="str">
        <f t="shared" si="3"/>
        <v/>
      </c>
      <c r="J54" s="32" t="str">
        <f t="shared" si="13"/>
        <v/>
      </c>
      <c r="K54" s="29"/>
      <c r="L54" s="27"/>
      <c r="M54" s="27"/>
      <c r="N54" s="35">
        <f t="shared" si="1"/>
        <v>0</v>
      </c>
      <c r="O54" s="34" t="str">
        <f t="shared" si="4"/>
        <v/>
      </c>
      <c r="P54" s="30"/>
      <c r="Q54" s="35" t="str">
        <f t="shared" si="12"/>
        <v/>
      </c>
      <c r="R54" s="37"/>
      <c r="S54" s="35" t="str">
        <f t="shared" si="5"/>
        <v/>
      </c>
      <c r="T54" s="10"/>
      <c r="U54" s="10">
        <v>0</v>
      </c>
      <c r="V54" s="10">
        <v>0</v>
      </c>
      <c r="W54" s="10">
        <v>0</v>
      </c>
      <c r="X54" s="10">
        <f t="shared" si="6"/>
        <v>0</v>
      </c>
      <c r="Y54" s="10"/>
      <c r="Z54" s="10"/>
      <c r="AA54" s="31"/>
      <c r="AB54" s="28"/>
      <c r="AC54" s="38">
        <v>41730</v>
      </c>
      <c r="AD54" s="38">
        <v>42094</v>
      </c>
      <c r="AE54" s="39"/>
      <c r="AF54" s="40">
        <v>0</v>
      </c>
      <c r="AG54" s="35" t="str">
        <f t="shared" si="7"/>
        <v/>
      </c>
      <c r="AH54" s="35" t="str">
        <f t="shared" si="8"/>
        <v/>
      </c>
      <c r="AI54" s="34" t="str">
        <f t="shared" si="9"/>
        <v/>
      </c>
      <c r="AJ54" s="35" t="str">
        <f t="shared" si="10"/>
        <v/>
      </c>
      <c r="AK54" s="36" t="str">
        <f t="shared" si="11"/>
        <v/>
      </c>
    </row>
    <row r="55" spans="1:37" x14ac:dyDescent="0.25">
      <c r="A55" s="27"/>
      <c r="B55" s="41"/>
      <c r="C55" s="42"/>
      <c r="D55" s="26" t="str">
        <f>IF(ISBLANK(B55),"",VLOOKUP(B55,'Source file'!A$16:C$22,3,0))</f>
        <v/>
      </c>
      <c r="E55" s="26" t="str">
        <f>IF(ISBLANK(B55),"",VLOOKUP(B55,'Source file'!A$16:B$22,2,0))</f>
        <v/>
      </c>
      <c r="F55" s="28"/>
      <c r="G55" s="32">
        <v>41729</v>
      </c>
      <c r="H55" s="33" t="str">
        <f t="shared" si="2"/>
        <v/>
      </c>
      <c r="I55" s="33" t="str">
        <f t="shared" si="3"/>
        <v/>
      </c>
      <c r="J55" s="32" t="str">
        <f t="shared" si="13"/>
        <v/>
      </c>
      <c r="K55" s="29"/>
      <c r="L55" s="27"/>
      <c r="M55" s="27"/>
      <c r="N55" s="35">
        <f t="shared" si="1"/>
        <v>0</v>
      </c>
      <c r="O55" s="34" t="str">
        <f t="shared" si="4"/>
        <v/>
      </c>
      <c r="P55" s="30"/>
      <c r="Q55" s="35" t="str">
        <f t="shared" si="12"/>
        <v/>
      </c>
      <c r="R55" s="37"/>
      <c r="S55" s="35" t="str">
        <f t="shared" si="5"/>
        <v/>
      </c>
      <c r="T55" s="10"/>
      <c r="U55" s="10">
        <v>0</v>
      </c>
      <c r="V55" s="10">
        <v>0</v>
      </c>
      <c r="W55" s="10">
        <v>0</v>
      </c>
      <c r="X55" s="10">
        <f t="shared" si="6"/>
        <v>0</v>
      </c>
      <c r="Y55" s="10"/>
      <c r="Z55" s="10"/>
      <c r="AA55" s="31"/>
      <c r="AB55" s="28"/>
      <c r="AC55" s="38">
        <v>41730</v>
      </c>
      <c r="AD55" s="38">
        <v>42094</v>
      </c>
      <c r="AE55" s="39"/>
      <c r="AF55" s="40">
        <v>0</v>
      </c>
      <c r="AG55" s="35" t="str">
        <f t="shared" si="7"/>
        <v/>
      </c>
      <c r="AH55" s="35" t="str">
        <f t="shared" si="8"/>
        <v/>
      </c>
      <c r="AI55" s="34" t="str">
        <f t="shared" si="9"/>
        <v/>
      </c>
      <c r="AJ55" s="35" t="str">
        <f t="shared" si="10"/>
        <v/>
      </c>
      <c r="AK55" s="36" t="str">
        <f t="shared" si="11"/>
        <v/>
      </c>
    </row>
    <row r="56" spans="1:37" x14ac:dyDescent="0.25">
      <c r="A56" s="27"/>
      <c r="B56" s="41"/>
      <c r="C56" s="42"/>
      <c r="D56" s="26" t="str">
        <f>IF(ISBLANK(B56),"",VLOOKUP(B56,'Source file'!A$16:C$22,3,0))</f>
        <v/>
      </c>
      <c r="E56" s="26" t="str">
        <f>IF(ISBLANK(B56),"",VLOOKUP(B56,'Source file'!A$16:B$22,2,0))</f>
        <v/>
      </c>
      <c r="F56" s="28"/>
      <c r="G56" s="32">
        <v>41729</v>
      </c>
      <c r="H56" s="33" t="str">
        <f t="shared" si="2"/>
        <v/>
      </c>
      <c r="I56" s="33" t="str">
        <f t="shared" si="3"/>
        <v/>
      </c>
      <c r="J56" s="32" t="str">
        <f t="shared" si="13"/>
        <v/>
      </c>
      <c r="K56" s="29"/>
      <c r="L56" s="27"/>
      <c r="M56" s="27"/>
      <c r="N56" s="35">
        <f t="shared" si="1"/>
        <v>0</v>
      </c>
      <c r="O56" s="34" t="str">
        <f t="shared" si="4"/>
        <v/>
      </c>
      <c r="P56" s="30"/>
      <c r="Q56" s="35" t="str">
        <f t="shared" si="12"/>
        <v/>
      </c>
      <c r="R56" s="37"/>
      <c r="S56" s="35" t="str">
        <f t="shared" si="5"/>
        <v/>
      </c>
      <c r="T56" s="10"/>
      <c r="U56" s="10">
        <v>0</v>
      </c>
      <c r="V56" s="10">
        <v>0</v>
      </c>
      <c r="W56" s="10">
        <v>0</v>
      </c>
      <c r="X56" s="10">
        <f t="shared" si="6"/>
        <v>0</v>
      </c>
      <c r="Y56" s="10"/>
      <c r="Z56" s="10"/>
      <c r="AA56" s="31"/>
      <c r="AB56" s="28"/>
      <c r="AC56" s="38">
        <v>41730</v>
      </c>
      <c r="AD56" s="38">
        <v>42094</v>
      </c>
      <c r="AE56" s="39"/>
      <c r="AF56" s="40">
        <v>0</v>
      </c>
      <c r="AG56" s="35" t="str">
        <f t="shared" si="7"/>
        <v/>
      </c>
      <c r="AH56" s="35" t="str">
        <f t="shared" si="8"/>
        <v/>
      </c>
      <c r="AI56" s="34" t="str">
        <f t="shared" si="9"/>
        <v/>
      </c>
      <c r="AJ56" s="35" t="str">
        <f t="shared" si="10"/>
        <v/>
      </c>
      <c r="AK56" s="36" t="str">
        <f t="shared" si="11"/>
        <v/>
      </c>
    </row>
    <row r="57" spans="1:37" x14ac:dyDescent="0.25">
      <c r="A57" s="27"/>
      <c r="B57" s="41"/>
      <c r="C57" s="42"/>
      <c r="D57" s="26" t="str">
        <f>IF(ISBLANK(B57),"",VLOOKUP(B57,'Source file'!A$16:C$22,3,0))</f>
        <v/>
      </c>
      <c r="E57" s="26" t="str">
        <f>IF(ISBLANK(B57),"",VLOOKUP(B57,'Source file'!A$16:B$22,2,0))</f>
        <v/>
      </c>
      <c r="F57" s="28"/>
      <c r="G57" s="32">
        <v>41729</v>
      </c>
      <c r="H57" s="33" t="str">
        <f t="shared" si="2"/>
        <v/>
      </c>
      <c r="I57" s="33" t="str">
        <f t="shared" si="3"/>
        <v/>
      </c>
      <c r="J57" s="32" t="str">
        <f t="shared" si="13"/>
        <v/>
      </c>
      <c r="K57" s="29"/>
      <c r="L57" s="27"/>
      <c r="M57" s="27"/>
      <c r="N57" s="35">
        <f t="shared" si="1"/>
        <v>0</v>
      </c>
      <c r="O57" s="34" t="str">
        <f t="shared" si="4"/>
        <v/>
      </c>
      <c r="P57" s="30"/>
      <c r="Q57" s="35" t="str">
        <f t="shared" si="12"/>
        <v/>
      </c>
      <c r="R57" s="37"/>
      <c r="S57" s="35" t="str">
        <f t="shared" si="5"/>
        <v/>
      </c>
      <c r="T57" s="10"/>
      <c r="U57" s="10">
        <v>0</v>
      </c>
      <c r="V57" s="10">
        <v>0</v>
      </c>
      <c r="W57" s="10">
        <v>0</v>
      </c>
      <c r="X57" s="10">
        <f t="shared" si="6"/>
        <v>0</v>
      </c>
      <c r="Y57" s="10"/>
      <c r="Z57" s="10"/>
      <c r="AA57" s="31"/>
      <c r="AB57" s="28"/>
      <c r="AC57" s="38">
        <v>41730</v>
      </c>
      <c r="AD57" s="38">
        <v>42094</v>
      </c>
      <c r="AE57" s="39"/>
      <c r="AF57" s="40">
        <v>0</v>
      </c>
      <c r="AG57" s="35" t="str">
        <f t="shared" si="7"/>
        <v/>
      </c>
      <c r="AH57" s="35" t="str">
        <f t="shared" si="8"/>
        <v/>
      </c>
      <c r="AI57" s="34" t="str">
        <f t="shared" si="9"/>
        <v/>
      </c>
      <c r="AJ57" s="35" t="str">
        <f t="shared" si="10"/>
        <v/>
      </c>
      <c r="AK57" s="36" t="str">
        <f t="shared" si="11"/>
        <v/>
      </c>
    </row>
    <row r="58" spans="1:37" x14ac:dyDescent="0.25">
      <c r="A58" s="27"/>
      <c r="B58" s="41"/>
      <c r="C58" s="42"/>
      <c r="D58" s="26" t="str">
        <f>IF(ISBLANK(B58),"",VLOOKUP(B58,'Source file'!A$16:C$22,3,0))</f>
        <v/>
      </c>
      <c r="E58" s="26" t="str">
        <f>IF(ISBLANK(B58),"",VLOOKUP(B58,'Source file'!A$16:B$22,2,0))</f>
        <v/>
      </c>
      <c r="F58" s="28"/>
      <c r="G58" s="32">
        <v>41729</v>
      </c>
      <c r="H58" s="33" t="str">
        <f t="shared" si="2"/>
        <v/>
      </c>
      <c r="I58" s="33" t="str">
        <f t="shared" si="3"/>
        <v/>
      </c>
      <c r="J58" s="32" t="str">
        <f t="shared" si="13"/>
        <v/>
      </c>
      <c r="K58" s="29"/>
      <c r="L58" s="27"/>
      <c r="M58" s="27"/>
      <c r="N58" s="35">
        <f t="shared" si="1"/>
        <v>0</v>
      </c>
      <c r="O58" s="34" t="str">
        <f t="shared" si="4"/>
        <v/>
      </c>
      <c r="P58" s="30"/>
      <c r="Q58" s="35" t="str">
        <f t="shared" si="12"/>
        <v/>
      </c>
      <c r="R58" s="37"/>
      <c r="S58" s="35" t="str">
        <f t="shared" si="5"/>
        <v/>
      </c>
      <c r="T58" s="10"/>
      <c r="U58" s="10">
        <v>0</v>
      </c>
      <c r="V58" s="10">
        <v>0</v>
      </c>
      <c r="W58" s="10">
        <v>0</v>
      </c>
      <c r="X58" s="10">
        <f t="shared" si="6"/>
        <v>0</v>
      </c>
      <c r="Y58" s="10"/>
      <c r="Z58" s="10"/>
      <c r="AA58" s="31"/>
      <c r="AB58" s="28"/>
      <c r="AC58" s="38">
        <v>41730</v>
      </c>
      <c r="AD58" s="38">
        <v>42094</v>
      </c>
      <c r="AE58" s="39"/>
      <c r="AF58" s="40">
        <v>0</v>
      </c>
      <c r="AG58" s="35" t="str">
        <f t="shared" si="7"/>
        <v/>
      </c>
      <c r="AH58" s="35" t="str">
        <f t="shared" si="8"/>
        <v/>
      </c>
      <c r="AI58" s="34" t="str">
        <f t="shared" si="9"/>
        <v/>
      </c>
      <c r="AJ58" s="35" t="str">
        <f t="shared" si="10"/>
        <v/>
      </c>
      <c r="AK58" s="36" t="str">
        <f t="shared" si="11"/>
        <v/>
      </c>
    </row>
    <row r="59" spans="1:37" x14ac:dyDescent="0.25">
      <c r="A59" s="27"/>
      <c r="B59" s="41"/>
      <c r="C59" s="42"/>
      <c r="D59" s="26" t="str">
        <f>IF(ISBLANK(B59),"",VLOOKUP(B59,'Source file'!A$16:C$22,3,0))</f>
        <v/>
      </c>
      <c r="E59" s="26" t="str">
        <f>IF(ISBLANK(B59),"",VLOOKUP(B59,'Source file'!A$16:B$22,2,0))</f>
        <v/>
      </c>
      <c r="F59" s="28"/>
      <c r="G59" s="32">
        <v>41729</v>
      </c>
      <c r="H59" s="33" t="str">
        <f t="shared" si="2"/>
        <v/>
      </c>
      <c r="I59" s="33" t="str">
        <f t="shared" si="3"/>
        <v/>
      </c>
      <c r="J59" s="32" t="str">
        <f t="shared" si="13"/>
        <v/>
      </c>
      <c r="K59" s="29"/>
      <c r="L59" s="27"/>
      <c r="M59" s="27"/>
      <c r="N59" s="35">
        <f t="shared" si="1"/>
        <v>0</v>
      </c>
      <c r="O59" s="34" t="str">
        <f t="shared" si="4"/>
        <v/>
      </c>
      <c r="P59" s="30"/>
      <c r="Q59" s="35" t="str">
        <f t="shared" si="12"/>
        <v/>
      </c>
      <c r="R59" s="37"/>
      <c r="S59" s="35" t="str">
        <f t="shared" si="5"/>
        <v/>
      </c>
      <c r="T59" s="10"/>
      <c r="U59" s="10">
        <v>0</v>
      </c>
      <c r="V59" s="10">
        <v>0</v>
      </c>
      <c r="W59" s="10">
        <v>0</v>
      </c>
      <c r="X59" s="10">
        <f t="shared" si="6"/>
        <v>0</v>
      </c>
      <c r="Y59" s="10"/>
      <c r="Z59" s="10"/>
      <c r="AA59" s="31"/>
      <c r="AB59" s="28"/>
      <c r="AC59" s="38">
        <v>41730</v>
      </c>
      <c r="AD59" s="38">
        <v>42094</v>
      </c>
      <c r="AE59" s="39"/>
      <c r="AF59" s="40">
        <v>0</v>
      </c>
      <c r="AG59" s="35" t="str">
        <f t="shared" si="7"/>
        <v/>
      </c>
      <c r="AH59" s="35" t="str">
        <f t="shared" si="8"/>
        <v/>
      </c>
      <c r="AI59" s="34" t="str">
        <f t="shared" si="9"/>
        <v/>
      </c>
      <c r="AJ59" s="35" t="str">
        <f t="shared" si="10"/>
        <v/>
      </c>
      <c r="AK59" s="36" t="str">
        <f t="shared" si="11"/>
        <v/>
      </c>
    </row>
    <row r="60" spans="1:37" x14ac:dyDescent="0.25">
      <c r="A60" s="27"/>
      <c r="B60" s="41"/>
      <c r="C60" s="42"/>
      <c r="D60" s="26" t="str">
        <f>IF(ISBLANK(B60),"",VLOOKUP(B60,'Source file'!A$16:C$22,3,0))</f>
        <v/>
      </c>
      <c r="E60" s="26" t="str">
        <f>IF(ISBLANK(B60),"",VLOOKUP(B60,'Source file'!A$16:B$22,2,0))</f>
        <v/>
      </c>
      <c r="F60" s="28"/>
      <c r="G60" s="32">
        <v>41729</v>
      </c>
      <c r="H60" s="33" t="str">
        <f t="shared" si="2"/>
        <v/>
      </c>
      <c r="I60" s="33" t="str">
        <f t="shared" si="3"/>
        <v/>
      </c>
      <c r="J60" s="32" t="str">
        <f t="shared" si="13"/>
        <v/>
      </c>
      <c r="K60" s="29"/>
      <c r="L60" s="27"/>
      <c r="M60" s="27"/>
      <c r="N60" s="35">
        <f t="shared" si="1"/>
        <v>0</v>
      </c>
      <c r="O60" s="34" t="str">
        <f t="shared" si="4"/>
        <v/>
      </c>
      <c r="P60" s="30"/>
      <c r="Q60" s="35" t="str">
        <f t="shared" si="12"/>
        <v/>
      </c>
      <c r="R60" s="37"/>
      <c r="S60" s="35" t="str">
        <f t="shared" si="5"/>
        <v/>
      </c>
      <c r="T60" s="10"/>
      <c r="U60" s="10">
        <v>0</v>
      </c>
      <c r="V60" s="10">
        <v>0</v>
      </c>
      <c r="W60" s="10">
        <v>0</v>
      </c>
      <c r="X60" s="10">
        <f t="shared" si="6"/>
        <v>0</v>
      </c>
      <c r="Y60" s="10"/>
      <c r="Z60" s="10"/>
      <c r="AA60" s="31"/>
      <c r="AB60" s="28"/>
      <c r="AC60" s="38">
        <v>41730</v>
      </c>
      <c r="AD60" s="38">
        <v>42094</v>
      </c>
      <c r="AE60" s="39"/>
      <c r="AF60" s="40">
        <v>0</v>
      </c>
      <c r="AG60" s="35" t="str">
        <f t="shared" si="7"/>
        <v/>
      </c>
      <c r="AH60" s="35" t="str">
        <f t="shared" si="8"/>
        <v/>
      </c>
      <c r="AI60" s="34" t="str">
        <f t="shared" si="9"/>
        <v/>
      </c>
      <c r="AJ60" s="35" t="str">
        <f t="shared" si="10"/>
        <v/>
      </c>
      <c r="AK60" s="36" t="str">
        <f t="shared" si="11"/>
        <v/>
      </c>
    </row>
    <row r="61" spans="1:37" x14ac:dyDescent="0.25">
      <c r="A61" s="27"/>
      <c r="B61" s="41"/>
      <c r="C61" s="42"/>
      <c r="D61" s="26" t="str">
        <f>IF(ISBLANK(B61),"",VLOOKUP(B61,'Source file'!A$16:C$22,3,0))</f>
        <v/>
      </c>
      <c r="E61" s="26" t="str">
        <f>IF(ISBLANK(B61),"",VLOOKUP(B61,'Source file'!A$16:B$22,2,0))</f>
        <v/>
      </c>
      <c r="F61" s="28"/>
      <c r="G61" s="32">
        <v>41729</v>
      </c>
      <c r="H61" s="33" t="str">
        <f t="shared" si="2"/>
        <v/>
      </c>
      <c r="I61" s="33" t="str">
        <f t="shared" si="3"/>
        <v/>
      </c>
      <c r="J61" s="32" t="str">
        <f t="shared" si="13"/>
        <v/>
      </c>
      <c r="K61" s="29"/>
      <c r="L61" s="27"/>
      <c r="M61" s="27"/>
      <c r="N61" s="35">
        <f t="shared" si="1"/>
        <v>0</v>
      </c>
      <c r="O61" s="34" t="str">
        <f t="shared" si="4"/>
        <v/>
      </c>
      <c r="P61" s="30"/>
      <c r="Q61" s="35" t="str">
        <f t="shared" si="12"/>
        <v/>
      </c>
      <c r="R61" s="37"/>
      <c r="S61" s="35" t="str">
        <f t="shared" si="5"/>
        <v/>
      </c>
      <c r="T61" s="10"/>
      <c r="U61" s="10">
        <v>0</v>
      </c>
      <c r="V61" s="10">
        <v>0</v>
      </c>
      <c r="W61" s="10">
        <v>0</v>
      </c>
      <c r="X61" s="10">
        <f t="shared" si="6"/>
        <v>0</v>
      </c>
      <c r="Y61" s="10"/>
      <c r="Z61" s="10"/>
      <c r="AA61" s="31"/>
      <c r="AB61" s="28"/>
      <c r="AC61" s="38">
        <v>41730</v>
      </c>
      <c r="AD61" s="38">
        <v>42094</v>
      </c>
      <c r="AE61" s="39"/>
      <c r="AF61" s="40">
        <v>0</v>
      </c>
      <c r="AG61" s="35" t="str">
        <f t="shared" si="7"/>
        <v/>
      </c>
      <c r="AH61" s="35" t="str">
        <f t="shared" si="8"/>
        <v/>
      </c>
      <c r="AI61" s="34" t="str">
        <f t="shared" si="9"/>
        <v/>
      </c>
      <c r="AJ61" s="35" t="str">
        <f t="shared" si="10"/>
        <v/>
      </c>
      <c r="AK61" s="36" t="str">
        <f t="shared" si="11"/>
        <v/>
      </c>
    </row>
    <row r="62" spans="1:37" x14ac:dyDescent="0.25">
      <c r="A62" s="27"/>
      <c r="B62" s="41"/>
      <c r="C62" s="42"/>
      <c r="D62" s="26" t="str">
        <f>IF(ISBLANK(B62),"",VLOOKUP(B62,'Source file'!A$16:C$22,3,0))</f>
        <v/>
      </c>
      <c r="E62" s="26" t="str">
        <f>IF(ISBLANK(B62),"",VLOOKUP(B62,'Source file'!A$16:B$22,2,0))</f>
        <v/>
      </c>
      <c r="F62" s="28"/>
      <c r="G62" s="32">
        <v>41729</v>
      </c>
      <c r="H62" s="33" t="str">
        <f t="shared" si="2"/>
        <v/>
      </c>
      <c r="I62" s="33" t="str">
        <f t="shared" si="3"/>
        <v/>
      </c>
      <c r="J62" s="32" t="str">
        <f t="shared" si="13"/>
        <v/>
      </c>
      <c r="K62" s="29"/>
      <c r="L62" s="27"/>
      <c r="M62" s="27"/>
      <c r="N62" s="35">
        <f t="shared" si="1"/>
        <v>0</v>
      </c>
      <c r="O62" s="34" t="str">
        <f t="shared" si="4"/>
        <v/>
      </c>
      <c r="P62" s="30"/>
      <c r="Q62" s="35" t="str">
        <f t="shared" si="12"/>
        <v/>
      </c>
      <c r="R62" s="37"/>
      <c r="S62" s="35" t="str">
        <f t="shared" si="5"/>
        <v/>
      </c>
      <c r="T62" s="10"/>
      <c r="U62" s="10">
        <v>0</v>
      </c>
      <c r="V62" s="10">
        <v>0</v>
      </c>
      <c r="W62" s="10">
        <v>0</v>
      </c>
      <c r="X62" s="10">
        <f t="shared" si="6"/>
        <v>0</v>
      </c>
      <c r="Y62" s="10"/>
      <c r="Z62" s="10"/>
      <c r="AA62" s="31"/>
      <c r="AB62" s="28"/>
      <c r="AC62" s="38">
        <v>41730</v>
      </c>
      <c r="AD62" s="38">
        <v>42094</v>
      </c>
      <c r="AE62" s="39"/>
      <c r="AF62" s="40">
        <v>0</v>
      </c>
      <c r="AG62" s="35" t="str">
        <f t="shared" si="7"/>
        <v/>
      </c>
      <c r="AH62" s="35" t="str">
        <f t="shared" si="8"/>
        <v/>
      </c>
      <c r="AI62" s="34" t="str">
        <f t="shared" si="9"/>
        <v/>
      </c>
      <c r="AJ62" s="35" t="str">
        <f t="shared" si="10"/>
        <v/>
      </c>
      <c r="AK62" s="36" t="str">
        <f t="shared" si="11"/>
        <v/>
      </c>
    </row>
    <row r="63" spans="1:37" x14ac:dyDescent="0.25">
      <c r="A63" s="27"/>
      <c r="B63" s="41"/>
      <c r="C63" s="42"/>
      <c r="D63" s="26" t="str">
        <f>IF(ISBLANK(B63),"",VLOOKUP(B63,'Source file'!A$16:C$22,3,0))</f>
        <v/>
      </c>
      <c r="E63" s="26" t="str">
        <f>IF(ISBLANK(B63),"",VLOOKUP(B63,'Source file'!A$16:B$22,2,0))</f>
        <v/>
      </c>
      <c r="F63" s="28"/>
      <c r="G63" s="32">
        <v>41729</v>
      </c>
      <c r="H63" s="33" t="str">
        <f t="shared" si="2"/>
        <v/>
      </c>
      <c r="I63" s="33" t="str">
        <f t="shared" si="3"/>
        <v/>
      </c>
      <c r="J63" s="32" t="str">
        <f t="shared" si="13"/>
        <v/>
      </c>
      <c r="K63" s="29"/>
      <c r="L63" s="27"/>
      <c r="M63" s="27"/>
      <c r="N63" s="35">
        <f t="shared" si="1"/>
        <v>0</v>
      </c>
      <c r="O63" s="34" t="str">
        <f t="shared" si="4"/>
        <v/>
      </c>
      <c r="P63" s="30"/>
      <c r="Q63" s="35" t="str">
        <f t="shared" si="12"/>
        <v/>
      </c>
      <c r="R63" s="37"/>
      <c r="S63" s="35" t="str">
        <f t="shared" si="5"/>
        <v/>
      </c>
      <c r="T63" s="10"/>
      <c r="U63" s="10">
        <v>0</v>
      </c>
      <c r="V63" s="10">
        <v>0</v>
      </c>
      <c r="W63" s="10">
        <v>0</v>
      </c>
      <c r="X63" s="10">
        <f t="shared" si="6"/>
        <v>0</v>
      </c>
      <c r="Y63" s="10"/>
      <c r="Z63" s="10"/>
      <c r="AA63" s="31"/>
      <c r="AB63" s="28"/>
      <c r="AC63" s="38">
        <v>41730</v>
      </c>
      <c r="AD63" s="38">
        <v>42094</v>
      </c>
      <c r="AE63" s="39"/>
      <c r="AF63" s="40">
        <v>0</v>
      </c>
      <c r="AG63" s="35" t="str">
        <f t="shared" si="7"/>
        <v/>
      </c>
      <c r="AH63" s="35" t="str">
        <f t="shared" si="8"/>
        <v/>
      </c>
      <c r="AI63" s="34" t="str">
        <f t="shared" si="9"/>
        <v/>
      </c>
      <c r="AJ63" s="35" t="str">
        <f t="shared" si="10"/>
        <v/>
      </c>
      <c r="AK63" s="36" t="str">
        <f t="shared" si="11"/>
        <v/>
      </c>
    </row>
    <row r="64" spans="1:37" x14ac:dyDescent="0.25">
      <c r="A64" s="27"/>
      <c r="B64" s="41"/>
      <c r="C64" s="42"/>
      <c r="D64" s="26" t="str">
        <f>IF(ISBLANK(B64),"",VLOOKUP(B64,'Source file'!A$16:C$22,3,0))</f>
        <v/>
      </c>
      <c r="E64" s="26" t="str">
        <f>IF(ISBLANK(B64),"",VLOOKUP(B64,'Source file'!A$16:B$22,2,0))</f>
        <v/>
      </c>
      <c r="F64" s="28"/>
      <c r="G64" s="32">
        <v>41729</v>
      </c>
      <c r="H64" s="33" t="str">
        <f t="shared" si="2"/>
        <v/>
      </c>
      <c r="I64" s="33" t="str">
        <f t="shared" si="3"/>
        <v/>
      </c>
      <c r="J64" s="32" t="str">
        <f t="shared" si="13"/>
        <v/>
      </c>
      <c r="K64" s="29"/>
      <c r="L64" s="27"/>
      <c r="M64" s="27"/>
      <c r="N64" s="35">
        <f t="shared" si="1"/>
        <v>0</v>
      </c>
      <c r="O64" s="34" t="str">
        <f t="shared" si="4"/>
        <v/>
      </c>
      <c r="P64" s="30"/>
      <c r="Q64" s="35" t="str">
        <f t="shared" si="12"/>
        <v/>
      </c>
      <c r="R64" s="37"/>
      <c r="S64" s="35" t="str">
        <f t="shared" si="5"/>
        <v/>
      </c>
      <c r="T64" s="10"/>
      <c r="U64" s="10">
        <v>0</v>
      </c>
      <c r="V64" s="10">
        <v>0</v>
      </c>
      <c r="W64" s="10">
        <v>0</v>
      </c>
      <c r="X64" s="10">
        <f t="shared" si="6"/>
        <v>0</v>
      </c>
      <c r="Y64" s="10"/>
      <c r="Z64" s="10"/>
      <c r="AA64" s="31"/>
      <c r="AB64" s="28"/>
      <c r="AC64" s="38">
        <v>41730</v>
      </c>
      <c r="AD64" s="38">
        <v>42094</v>
      </c>
      <c r="AE64" s="39"/>
      <c r="AF64" s="40">
        <v>0</v>
      </c>
      <c r="AG64" s="35" t="str">
        <f t="shared" si="7"/>
        <v/>
      </c>
      <c r="AH64" s="35" t="str">
        <f t="shared" si="8"/>
        <v/>
      </c>
      <c r="AI64" s="34" t="str">
        <f t="shared" si="9"/>
        <v/>
      </c>
      <c r="AJ64" s="35" t="str">
        <f t="shared" si="10"/>
        <v/>
      </c>
      <c r="AK64" s="36" t="str">
        <f t="shared" si="11"/>
        <v/>
      </c>
    </row>
    <row r="65" spans="1:37" x14ac:dyDescent="0.25">
      <c r="A65" s="27"/>
      <c r="B65" s="41"/>
      <c r="C65" s="42"/>
      <c r="D65" s="26" t="str">
        <f>IF(ISBLANK(B65),"",VLOOKUP(B65,'Source file'!A$16:C$22,3,0))</f>
        <v/>
      </c>
      <c r="E65" s="26" t="str">
        <f>IF(ISBLANK(B65),"",VLOOKUP(B65,'Source file'!A$16:B$22,2,0))</f>
        <v/>
      </c>
      <c r="F65" s="28"/>
      <c r="G65" s="32">
        <v>41729</v>
      </c>
      <c r="H65" s="33" t="str">
        <f t="shared" si="2"/>
        <v/>
      </c>
      <c r="I65" s="33" t="str">
        <f t="shared" si="3"/>
        <v/>
      </c>
      <c r="J65" s="32" t="str">
        <f t="shared" si="13"/>
        <v/>
      </c>
      <c r="K65" s="29"/>
      <c r="L65" s="27"/>
      <c r="M65" s="27"/>
      <c r="N65" s="35">
        <f t="shared" si="1"/>
        <v>0</v>
      </c>
      <c r="O65" s="34" t="str">
        <f t="shared" si="4"/>
        <v/>
      </c>
      <c r="P65" s="30"/>
      <c r="Q65" s="35" t="str">
        <f t="shared" si="12"/>
        <v/>
      </c>
      <c r="R65" s="37"/>
      <c r="S65" s="35" t="str">
        <f t="shared" si="5"/>
        <v/>
      </c>
      <c r="T65" s="10"/>
      <c r="U65" s="10">
        <v>0</v>
      </c>
      <c r="V65" s="10">
        <v>0</v>
      </c>
      <c r="W65" s="10">
        <v>0</v>
      </c>
      <c r="X65" s="10">
        <f t="shared" si="6"/>
        <v>0</v>
      </c>
      <c r="Y65" s="10"/>
      <c r="Z65" s="10"/>
      <c r="AA65" s="31"/>
      <c r="AB65" s="28"/>
      <c r="AC65" s="38">
        <v>41730</v>
      </c>
      <c r="AD65" s="38">
        <v>42094</v>
      </c>
      <c r="AE65" s="39"/>
      <c r="AF65" s="40">
        <v>0</v>
      </c>
      <c r="AG65" s="35" t="str">
        <f t="shared" si="7"/>
        <v/>
      </c>
      <c r="AH65" s="35" t="str">
        <f t="shared" si="8"/>
        <v/>
      </c>
      <c r="AI65" s="34" t="str">
        <f t="shared" si="9"/>
        <v/>
      </c>
      <c r="AJ65" s="35" t="str">
        <f t="shared" si="10"/>
        <v/>
      </c>
      <c r="AK65" s="36" t="str">
        <f t="shared" si="11"/>
        <v/>
      </c>
    </row>
    <row r="66" spans="1:37" x14ac:dyDescent="0.25">
      <c r="A66" s="27"/>
      <c r="B66" s="41"/>
      <c r="C66" s="42"/>
      <c r="D66" s="26" t="str">
        <f>IF(ISBLANK(B66),"",VLOOKUP(B66,'Source file'!A$16:C$22,3,0))</f>
        <v/>
      </c>
      <c r="E66" s="26" t="str">
        <f>IF(ISBLANK(B66),"",VLOOKUP(B66,'Source file'!A$16:B$22,2,0))</f>
        <v/>
      </c>
      <c r="F66" s="28"/>
      <c r="G66" s="32">
        <v>41729</v>
      </c>
      <c r="H66" s="33" t="str">
        <f t="shared" si="2"/>
        <v/>
      </c>
      <c r="I66" s="33" t="str">
        <f t="shared" si="3"/>
        <v/>
      </c>
      <c r="J66" s="32" t="str">
        <f t="shared" si="13"/>
        <v/>
      </c>
      <c r="K66" s="29"/>
      <c r="L66" s="27"/>
      <c r="M66" s="27"/>
      <c r="N66" s="35">
        <f t="shared" si="1"/>
        <v>0</v>
      </c>
      <c r="O66" s="34" t="str">
        <f t="shared" si="4"/>
        <v/>
      </c>
      <c r="P66" s="30"/>
      <c r="Q66" s="35" t="str">
        <f t="shared" si="12"/>
        <v/>
      </c>
      <c r="R66" s="37"/>
      <c r="S66" s="35" t="str">
        <f t="shared" si="5"/>
        <v/>
      </c>
      <c r="T66" s="10"/>
      <c r="U66" s="10">
        <v>0</v>
      </c>
      <c r="V66" s="10">
        <v>0</v>
      </c>
      <c r="W66" s="10">
        <v>0</v>
      </c>
      <c r="X66" s="10">
        <f t="shared" si="6"/>
        <v>0</v>
      </c>
      <c r="Y66" s="10"/>
      <c r="Z66" s="10"/>
      <c r="AA66" s="31"/>
      <c r="AB66" s="28"/>
      <c r="AC66" s="38">
        <v>41730</v>
      </c>
      <c r="AD66" s="38">
        <v>42094</v>
      </c>
      <c r="AE66" s="39"/>
      <c r="AF66" s="40">
        <v>0</v>
      </c>
      <c r="AG66" s="35" t="str">
        <f t="shared" si="7"/>
        <v/>
      </c>
      <c r="AH66" s="35" t="str">
        <f t="shared" si="8"/>
        <v/>
      </c>
      <c r="AI66" s="34" t="str">
        <f t="shared" si="9"/>
        <v/>
      </c>
      <c r="AJ66" s="35" t="str">
        <f t="shared" si="10"/>
        <v/>
      </c>
      <c r="AK66" s="36" t="str">
        <f t="shared" si="11"/>
        <v/>
      </c>
    </row>
    <row r="67" spans="1:37" x14ac:dyDescent="0.25">
      <c r="A67" s="27"/>
      <c r="B67" s="41"/>
      <c r="C67" s="42"/>
      <c r="D67" s="26" t="str">
        <f>IF(ISBLANK(B67),"",VLOOKUP(B67,'Source file'!A$16:C$22,3,0))</f>
        <v/>
      </c>
      <c r="E67" s="26" t="str">
        <f>IF(ISBLANK(B67),"",VLOOKUP(B67,'Source file'!A$16:B$22,2,0))</f>
        <v/>
      </c>
      <c r="F67" s="28"/>
      <c r="G67" s="32">
        <v>41729</v>
      </c>
      <c r="H67" s="33" t="str">
        <f t="shared" si="2"/>
        <v/>
      </c>
      <c r="I67" s="33" t="str">
        <f t="shared" si="3"/>
        <v/>
      </c>
      <c r="J67" s="32" t="str">
        <f t="shared" si="13"/>
        <v/>
      </c>
      <c r="K67" s="29"/>
      <c r="L67" s="27"/>
      <c r="M67" s="27"/>
      <c r="N67" s="35">
        <f t="shared" si="1"/>
        <v>0</v>
      </c>
      <c r="O67" s="34" t="str">
        <f t="shared" si="4"/>
        <v/>
      </c>
      <c r="P67" s="30"/>
      <c r="Q67" s="35" t="str">
        <f t="shared" si="12"/>
        <v/>
      </c>
      <c r="R67" s="37"/>
      <c r="S67" s="35" t="str">
        <f t="shared" si="5"/>
        <v/>
      </c>
      <c r="T67" s="10"/>
      <c r="U67" s="10">
        <v>0</v>
      </c>
      <c r="V67" s="10">
        <v>0</v>
      </c>
      <c r="W67" s="10">
        <v>0</v>
      </c>
      <c r="X67" s="10">
        <f t="shared" si="6"/>
        <v>0</v>
      </c>
      <c r="Y67" s="10"/>
      <c r="Z67" s="10"/>
      <c r="AA67" s="31"/>
      <c r="AB67" s="28"/>
      <c r="AC67" s="38">
        <v>41730</v>
      </c>
      <c r="AD67" s="38">
        <v>42094</v>
      </c>
      <c r="AE67" s="39"/>
      <c r="AF67" s="40">
        <v>0</v>
      </c>
      <c r="AG67" s="35" t="str">
        <f t="shared" si="7"/>
        <v/>
      </c>
      <c r="AH67" s="35" t="str">
        <f t="shared" si="8"/>
        <v/>
      </c>
      <c r="AI67" s="34" t="str">
        <f t="shared" si="9"/>
        <v/>
      </c>
      <c r="AJ67" s="35" t="str">
        <f t="shared" si="10"/>
        <v/>
      </c>
      <c r="AK67" s="36" t="str">
        <f t="shared" si="11"/>
        <v/>
      </c>
    </row>
    <row r="68" spans="1:37" x14ac:dyDescent="0.25">
      <c r="A68" s="27"/>
      <c r="B68" s="41"/>
      <c r="C68" s="42"/>
      <c r="D68" s="26" t="str">
        <f>IF(ISBLANK(B68),"",VLOOKUP(B68,'Source file'!A$16:C$22,3,0))</f>
        <v/>
      </c>
      <c r="E68" s="26" t="str">
        <f>IF(ISBLANK(B68),"",VLOOKUP(B68,'Source file'!A$16:B$22,2,0))</f>
        <v/>
      </c>
      <c r="F68" s="28"/>
      <c r="G68" s="32">
        <v>41729</v>
      </c>
      <c r="H68" s="33" t="str">
        <f t="shared" ref="H68:H103" si="14">IF(ISBLANK(B68),"",IF(F68&lt;=G68,G68-F68,0))</f>
        <v/>
      </c>
      <c r="I68" s="33" t="str">
        <f t="shared" ref="I68:I103" si="15">IF(ISBLANK(B68),"",IF(F68&lt;=G68,J68-G68,J68-F68))</f>
        <v/>
      </c>
      <c r="J68" s="32" t="str">
        <f t="shared" si="13"/>
        <v/>
      </c>
      <c r="K68" s="29"/>
      <c r="L68" s="27"/>
      <c r="M68" s="27"/>
      <c r="N68" s="35">
        <f t="shared" ref="N68:N103" si="16">K68-L68-M68</f>
        <v>0</v>
      </c>
      <c r="O68" s="34" t="str">
        <f t="shared" ref="O68:O103" si="17">IF(ISBLANK(B68),"",IF(J68&lt;G68,MIN(K68*D68*(H68/365),N68),MAX(K68*D68*(H68/365),0)))</f>
        <v/>
      </c>
      <c r="P68" s="30"/>
      <c r="Q68" s="35" t="str">
        <f t="shared" ref="Q68:Q103" si="18">IF(ISBLANK(B68),"",IF(F68&lt;=G68,K68-O68,0))</f>
        <v/>
      </c>
      <c r="R68" s="37"/>
      <c r="S68" s="35" t="str">
        <f t="shared" ref="S68:S103" si="19">IF(ISBLANK(B68),"",IF(F68&lt;G68,Q68,K68))</f>
        <v/>
      </c>
      <c r="T68" s="10"/>
      <c r="U68" s="10">
        <v>0</v>
      </c>
      <c r="V68" s="10">
        <v>0</v>
      </c>
      <c r="W68" s="10">
        <v>0</v>
      </c>
      <c r="X68" s="10">
        <f t="shared" ref="X68:X103" si="20">U68-V68-W68</f>
        <v>0</v>
      </c>
      <c r="Y68" s="10"/>
      <c r="Z68" s="10"/>
      <c r="AA68" s="31"/>
      <c r="AB68" s="28"/>
      <c r="AC68" s="38">
        <v>41730</v>
      </c>
      <c r="AD68" s="38">
        <v>42094</v>
      </c>
      <c r="AE68" s="39"/>
      <c r="AF68" s="40">
        <v>0</v>
      </c>
      <c r="AG68" s="35" t="str">
        <f t="shared" ref="AG68:AG103" si="21">IF(ISBLANK(B68),"",IF(I68&gt;0,S68*(AE68/I68),0))</f>
        <v/>
      </c>
      <c r="AH68" s="35" t="str">
        <f t="shared" ref="AH68:AH103" si="22">IF(ISBLANK(B68),"",IF(AA68="Y",AF68-(N68-O68-AG68),0))</f>
        <v/>
      </c>
      <c r="AI68" s="34" t="str">
        <f t="shared" ref="AI68:AI103" si="23">IF(ISBLANK(B68),"",IF(AND(Q68&gt;0,I68&lt;0),MIN(K68*5%,Q68),0))</f>
        <v/>
      </c>
      <c r="AJ68" s="35" t="str">
        <f t="shared" ref="AJ68:AJ103" si="24">IF(ISBLANK(B68),"",IF(AI68=0,0,Q68-AI68))</f>
        <v/>
      </c>
      <c r="AK68" s="36" t="str">
        <f t="shared" ref="AK68:AK103" si="25">IF(ISBLANK(B68),"",IF(AA68="Y",0,IF(AA68="N",K68-O68-AG68-AJ68,IF(AA68="NA",0))))</f>
        <v/>
      </c>
    </row>
    <row r="69" spans="1:37" x14ac:dyDescent="0.25">
      <c r="A69" s="27"/>
      <c r="B69" s="41"/>
      <c r="C69" s="42"/>
      <c r="D69" s="26" t="str">
        <f>IF(ISBLANK(B69),"",VLOOKUP(B69,'Source file'!A$16:C$22,3,0))</f>
        <v/>
      </c>
      <c r="E69" s="26" t="str">
        <f>IF(ISBLANK(B69),"",VLOOKUP(B69,'Source file'!A$16:B$22,2,0))</f>
        <v/>
      </c>
      <c r="F69" s="28"/>
      <c r="G69" s="32">
        <v>41729</v>
      </c>
      <c r="H69" s="33" t="str">
        <f t="shared" si="14"/>
        <v/>
      </c>
      <c r="I69" s="33" t="str">
        <f t="shared" si="15"/>
        <v/>
      </c>
      <c r="J69" s="32" t="str">
        <f t="shared" si="13"/>
        <v/>
      </c>
      <c r="K69" s="29"/>
      <c r="L69" s="27"/>
      <c r="M69" s="27"/>
      <c r="N69" s="35">
        <f t="shared" si="16"/>
        <v>0</v>
      </c>
      <c r="O69" s="34" t="str">
        <f t="shared" si="17"/>
        <v/>
      </c>
      <c r="P69" s="30"/>
      <c r="Q69" s="35" t="str">
        <f t="shared" si="18"/>
        <v/>
      </c>
      <c r="R69" s="37"/>
      <c r="S69" s="35" t="str">
        <f t="shared" si="19"/>
        <v/>
      </c>
      <c r="T69" s="10"/>
      <c r="U69" s="10">
        <v>0</v>
      </c>
      <c r="V69" s="10">
        <v>0</v>
      </c>
      <c r="W69" s="10">
        <v>0</v>
      </c>
      <c r="X69" s="10">
        <f t="shared" si="20"/>
        <v>0</v>
      </c>
      <c r="Y69" s="10"/>
      <c r="Z69" s="10"/>
      <c r="AA69" s="31"/>
      <c r="AB69" s="28"/>
      <c r="AC69" s="38">
        <v>41730</v>
      </c>
      <c r="AD69" s="38">
        <v>42094</v>
      </c>
      <c r="AE69" s="39"/>
      <c r="AF69" s="40">
        <v>0</v>
      </c>
      <c r="AG69" s="35" t="str">
        <f t="shared" si="21"/>
        <v/>
      </c>
      <c r="AH69" s="35" t="str">
        <f t="shared" si="22"/>
        <v/>
      </c>
      <c r="AI69" s="34" t="str">
        <f t="shared" si="23"/>
        <v/>
      </c>
      <c r="AJ69" s="35" t="str">
        <f t="shared" si="24"/>
        <v/>
      </c>
      <c r="AK69" s="36" t="str">
        <f t="shared" si="25"/>
        <v/>
      </c>
    </row>
    <row r="70" spans="1:37" x14ac:dyDescent="0.25">
      <c r="A70" s="27"/>
      <c r="B70" s="41"/>
      <c r="C70" s="42"/>
      <c r="D70" s="26" t="str">
        <f>IF(ISBLANK(B70),"",VLOOKUP(B70,'Source file'!A$16:C$22,3,0))</f>
        <v/>
      </c>
      <c r="E70" s="26" t="str">
        <f>IF(ISBLANK(B70),"",VLOOKUP(B70,'Source file'!A$16:B$22,2,0))</f>
        <v/>
      </c>
      <c r="F70" s="28"/>
      <c r="G70" s="32">
        <v>41729</v>
      </c>
      <c r="H70" s="33" t="str">
        <f t="shared" si="14"/>
        <v/>
      </c>
      <c r="I70" s="33" t="str">
        <f t="shared" si="15"/>
        <v/>
      </c>
      <c r="J70" s="32" t="str">
        <f t="shared" si="13"/>
        <v/>
      </c>
      <c r="K70" s="29"/>
      <c r="L70" s="27"/>
      <c r="M70" s="27"/>
      <c r="N70" s="35">
        <f t="shared" si="16"/>
        <v>0</v>
      </c>
      <c r="O70" s="34" t="str">
        <f t="shared" si="17"/>
        <v/>
      </c>
      <c r="P70" s="30"/>
      <c r="Q70" s="35" t="str">
        <f t="shared" si="18"/>
        <v/>
      </c>
      <c r="R70" s="37"/>
      <c r="S70" s="35" t="str">
        <f t="shared" si="19"/>
        <v/>
      </c>
      <c r="T70" s="10"/>
      <c r="U70" s="10">
        <v>0</v>
      </c>
      <c r="V70" s="10">
        <v>0</v>
      </c>
      <c r="W70" s="10">
        <v>0</v>
      </c>
      <c r="X70" s="10">
        <f t="shared" si="20"/>
        <v>0</v>
      </c>
      <c r="Y70" s="10"/>
      <c r="Z70" s="10"/>
      <c r="AA70" s="31"/>
      <c r="AB70" s="28"/>
      <c r="AC70" s="38">
        <v>41730</v>
      </c>
      <c r="AD70" s="38">
        <v>42094</v>
      </c>
      <c r="AE70" s="39"/>
      <c r="AF70" s="40">
        <v>0</v>
      </c>
      <c r="AG70" s="35" t="str">
        <f t="shared" si="21"/>
        <v/>
      </c>
      <c r="AH70" s="35" t="str">
        <f t="shared" si="22"/>
        <v/>
      </c>
      <c r="AI70" s="34" t="str">
        <f t="shared" si="23"/>
        <v/>
      </c>
      <c r="AJ70" s="35" t="str">
        <f t="shared" si="24"/>
        <v/>
      </c>
      <c r="AK70" s="36" t="str">
        <f t="shared" si="25"/>
        <v/>
      </c>
    </row>
    <row r="71" spans="1:37" x14ac:dyDescent="0.25">
      <c r="A71" s="27"/>
      <c r="B71" s="41"/>
      <c r="C71" s="42"/>
      <c r="D71" s="26" t="str">
        <f>IF(ISBLANK(B71),"",VLOOKUP(B71,'Source file'!A$16:C$22,3,0))</f>
        <v/>
      </c>
      <c r="E71" s="26" t="str">
        <f>IF(ISBLANK(B71),"",VLOOKUP(B71,'Source file'!A$16:B$22,2,0))</f>
        <v/>
      </c>
      <c r="F71" s="28"/>
      <c r="G71" s="32">
        <v>41729</v>
      </c>
      <c r="H71" s="33" t="str">
        <f t="shared" si="14"/>
        <v/>
      </c>
      <c r="I71" s="33" t="str">
        <f t="shared" si="15"/>
        <v/>
      </c>
      <c r="J71" s="32" t="str">
        <f t="shared" si="13"/>
        <v/>
      </c>
      <c r="K71" s="29"/>
      <c r="L71" s="27"/>
      <c r="M71" s="27"/>
      <c r="N71" s="35">
        <f t="shared" si="16"/>
        <v>0</v>
      </c>
      <c r="O71" s="34" t="str">
        <f t="shared" si="17"/>
        <v/>
      </c>
      <c r="P71" s="30"/>
      <c r="Q71" s="35" t="str">
        <f t="shared" si="18"/>
        <v/>
      </c>
      <c r="R71" s="37"/>
      <c r="S71" s="35" t="str">
        <f t="shared" si="19"/>
        <v/>
      </c>
      <c r="T71" s="10"/>
      <c r="U71" s="10">
        <v>0</v>
      </c>
      <c r="V71" s="10">
        <v>0</v>
      </c>
      <c r="W71" s="10">
        <v>0</v>
      </c>
      <c r="X71" s="10">
        <f t="shared" si="20"/>
        <v>0</v>
      </c>
      <c r="Y71" s="10"/>
      <c r="Z71" s="10"/>
      <c r="AA71" s="31"/>
      <c r="AB71" s="28"/>
      <c r="AC71" s="38">
        <v>41730</v>
      </c>
      <c r="AD71" s="38">
        <v>42094</v>
      </c>
      <c r="AE71" s="39"/>
      <c r="AF71" s="40">
        <v>0</v>
      </c>
      <c r="AG71" s="35" t="str">
        <f t="shared" si="21"/>
        <v/>
      </c>
      <c r="AH71" s="35" t="str">
        <f t="shared" si="22"/>
        <v/>
      </c>
      <c r="AI71" s="34" t="str">
        <f t="shared" si="23"/>
        <v/>
      </c>
      <c r="AJ71" s="35" t="str">
        <f t="shared" si="24"/>
        <v/>
      </c>
      <c r="AK71" s="36" t="str">
        <f t="shared" si="25"/>
        <v/>
      </c>
    </row>
    <row r="72" spans="1:37" x14ac:dyDescent="0.25">
      <c r="A72" s="27"/>
      <c r="B72" s="41"/>
      <c r="C72" s="42"/>
      <c r="D72" s="26" t="str">
        <f>IF(ISBLANK(B72),"",VLOOKUP(B72,'Source file'!A$16:C$22,3,0))</f>
        <v/>
      </c>
      <c r="E72" s="26" t="str">
        <f>IF(ISBLANK(B72),"",VLOOKUP(B72,'Source file'!A$16:B$22,2,0))</f>
        <v/>
      </c>
      <c r="F72" s="28"/>
      <c r="G72" s="32">
        <v>41729</v>
      </c>
      <c r="H72" s="33" t="str">
        <f t="shared" si="14"/>
        <v/>
      </c>
      <c r="I72" s="33" t="str">
        <f t="shared" si="15"/>
        <v/>
      </c>
      <c r="J72" s="32" t="str">
        <f t="shared" si="13"/>
        <v/>
      </c>
      <c r="K72" s="29"/>
      <c r="L72" s="27"/>
      <c r="M72" s="27"/>
      <c r="N72" s="35">
        <f t="shared" si="16"/>
        <v>0</v>
      </c>
      <c r="O72" s="34" t="str">
        <f t="shared" si="17"/>
        <v/>
      </c>
      <c r="P72" s="30"/>
      <c r="Q72" s="35" t="str">
        <f t="shared" si="18"/>
        <v/>
      </c>
      <c r="R72" s="37"/>
      <c r="S72" s="35" t="str">
        <f t="shared" si="19"/>
        <v/>
      </c>
      <c r="T72" s="10"/>
      <c r="U72" s="10">
        <v>0</v>
      </c>
      <c r="V72" s="10">
        <v>0</v>
      </c>
      <c r="W72" s="10">
        <v>0</v>
      </c>
      <c r="X72" s="10">
        <f t="shared" si="20"/>
        <v>0</v>
      </c>
      <c r="Y72" s="10"/>
      <c r="Z72" s="10"/>
      <c r="AA72" s="31"/>
      <c r="AB72" s="28"/>
      <c r="AC72" s="38">
        <v>41730</v>
      </c>
      <c r="AD72" s="38">
        <v>42094</v>
      </c>
      <c r="AE72" s="39"/>
      <c r="AF72" s="40">
        <v>0</v>
      </c>
      <c r="AG72" s="35" t="str">
        <f t="shared" si="21"/>
        <v/>
      </c>
      <c r="AH72" s="35" t="str">
        <f t="shared" si="22"/>
        <v/>
      </c>
      <c r="AI72" s="34" t="str">
        <f t="shared" si="23"/>
        <v/>
      </c>
      <c r="AJ72" s="35" t="str">
        <f t="shared" si="24"/>
        <v/>
      </c>
      <c r="AK72" s="36" t="str">
        <f t="shared" si="25"/>
        <v/>
      </c>
    </row>
    <row r="73" spans="1:37" x14ac:dyDescent="0.25">
      <c r="A73" s="27"/>
      <c r="B73" s="41"/>
      <c r="C73" s="42"/>
      <c r="D73" s="26" t="str">
        <f>IF(ISBLANK(B73),"",VLOOKUP(B73,'Source file'!A$16:C$22,3,0))</f>
        <v/>
      </c>
      <c r="E73" s="26" t="str">
        <f>IF(ISBLANK(B73),"",VLOOKUP(B73,'Source file'!A$16:B$22,2,0))</f>
        <v/>
      </c>
      <c r="F73" s="28"/>
      <c r="G73" s="32">
        <v>41729</v>
      </c>
      <c r="H73" s="33" t="str">
        <f t="shared" si="14"/>
        <v/>
      </c>
      <c r="I73" s="33" t="str">
        <f t="shared" si="15"/>
        <v/>
      </c>
      <c r="J73" s="32" t="str">
        <f t="shared" si="13"/>
        <v/>
      </c>
      <c r="K73" s="29"/>
      <c r="L73" s="27"/>
      <c r="M73" s="27"/>
      <c r="N73" s="35">
        <f t="shared" si="16"/>
        <v>0</v>
      </c>
      <c r="O73" s="34" t="str">
        <f t="shared" si="17"/>
        <v/>
      </c>
      <c r="P73" s="30"/>
      <c r="Q73" s="35" t="str">
        <f t="shared" si="18"/>
        <v/>
      </c>
      <c r="R73" s="37"/>
      <c r="S73" s="35" t="str">
        <f t="shared" si="19"/>
        <v/>
      </c>
      <c r="T73" s="10"/>
      <c r="U73" s="10">
        <v>0</v>
      </c>
      <c r="V73" s="10">
        <v>0</v>
      </c>
      <c r="W73" s="10">
        <v>0</v>
      </c>
      <c r="X73" s="10">
        <f t="shared" si="20"/>
        <v>0</v>
      </c>
      <c r="Y73" s="10"/>
      <c r="Z73" s="10"/>
      <c r="AA73" s="31"/>
      <c r="AB73" s="28"/>
      <c r="AC73" s="38">
        <v>41730</v>
      </c>
      <c r="AD73" s="38">
        <v>42094</v>
      </c>
      <c r="AE73" s="39"/>
      <c r="AF73" s="40">
        <v>0</v>
      </c>
      <c r="AG73" s="35" t="str">
        <f t="shared" si="21"/>
        <v/>
      </c>
      <c r="AH73" s="35" t="str">
        <f t="shared" si="22"/>
        <v/>
      </c>
      <c r="AI73" s="34" t="str">
        <f t="shared" si="23"/>
        <v/>
      </c>
      <c r="AJ73" s="35" t="str">
        <f t="shared" si="24"/>
        <v/>
      </c>
      <c r="AK73" s="36" t="str">
        <f t="shared" si="25"/>
        <v/>
      </c>
    </row>
    <row r="74" spans="1:37" x14ac:dyDescent="0.25">
      <c r="A74" s="27"/>
      <c r="B74" s="41"/>
      <c r="C74" s="42"/>
      <c r="D74" s="26" t="str">
        <f>IF(ISBLANK(B74),"",VLOOKUP(B74,'Source file'!A$16:C$22,3,0))</f>
        <v/>
      </c>
      <c r="E74" s="26" t="str">
        <f>IF(ISBLANK(B74),"",VLOOKUP(B74,'Source file'!A$16:B$22,2,0))</f>
        <v/>
      </c>
      <c r="F74" s="28"/>
      <c r="G74" s="32">
        <v>41729</v>
      </c>
      <c r="H74" s="33" t="str">
        <f t="shared" si="14"/>
        <v/>
      </c>
      <c r="I74" s="33" t="str">
        <f t="shared" si="15"/>
        <v/>
      </c>
      <c r="J74" s="32" t="str">
        <f t="shared" si="13"/>
        <v/>
      </c>
      <c r="K74" s="29"/>
      <c r="L74" s="27"/>
      <c r="M74" s="27"/>
      <c r="N74" s="35">
        <f t="shared" si="16"/>
        <v>0</v>
      </c>
      <c r="O74" s="34" t="str">
        <f t="shared" si="17"/>
        <v/>
      </c>
      <c r="P74" s="30"/>
      <c r="Q74" s="35" t="str">
        <f t="shared" si="18"/>
        <v/>
      </c>
      <c r="R74" s="37"/>
      <c r="S74" s="35" t="str">
        <f t="shared" si="19"/>
        <v/>
      </c>
      <c r="T74" s="10"/>
      <c r="U74" s="10">
        <v>0</v>
      </c>
      <c r="V74" s="10">
        <v>0</v>
      </c>
      <c r="W74" s="10">
        <v>0</v>
      </c>
      <c r="X74" s="10">
        <f t="shared" si="20"/>
        <v>0</v>
      </c>
      <c r="Y74" s="10"/>
      <c r="Z74" s="10"/>
      <c r="AA74" s="31"/>
      <c r="AB74" s="28"/>
      <c r="AC74" s="38">
        <v>41730</v>
      </c>
      <c r="AD74" s="38">
        <v>42094</v>
      </c>
      <c r="AE74" s="39"/>
      <c r="AF74" s="40">
        <v>0</v>
      </c>
      <c r="AG74" s="35" t="str">
        <f t="shared" si="21"/>
        <v/>
      </c>
      <c r="AH74" s="35" t="str">
        <f t="shared" si="22"/>
        <v/>
      </c>
      <c r="AI74" s="34" t="str">
        <f t="shared" si="23"/>
        <v/>
      </c>
      <c r="AJ74" s="35" t="str">
        <f t="shared" si="24"/>
        <v/>
      </c>
      <c r="AK74" s="36" t="str">
        <f t="shared" si="25"/>
        <v/>
      </c>
    </row>
    <row r="75" spans="1:37" x14ac:dyDescent="0.25">
      <c r="A75" s="27"/>
      <c r="B75" s="41"/>
      <c r="C75" s="42"/>
      <c r="D75" s="26" t="str">
        <f>IF(ISBLANK(B75),"",VLOOKUP(B75,'Source file'!A$16:C$22,3,0))</f>
        <v/>
      </c>
      <c r="E75" s="26" t="str">
        <f>IF(ISBLANK(B75),"",VLOOKUP(B75,'Source file'!A$16:B$22,2,0))</f>
        <v/>
      </c>
      <c r="F75" s="28"/>
      <c r="G75" s="32">
        <v>41729</v>
      </c>
      <c r="H75" s="33" t="str">
        <f t="shared" si="14"/>
        <v/>
      </c>
      <c r="I75" s="33" t="str">
        <f t="shared" si="15"/>
        <v/>
      </c>
      <c r="J75" s="32" t="str">
        <f t="shared" si="13"/>
        <v/>
      </c>
      <c r="K75" s="29"/>
      <c r="L75" s="27"/>
      <c r="M75" s="27"/>
      <c r="N75" s="35">
        <f t="shared" si="16"/>
        <v>0</v>
      </c>
      <c r="O75" s="34" t="str">
        <f t="shared" si="17"/>
        <v/>
      </c>
      <c r="P75" s="30"/>
      <c r="Q75" s="35" t="str">
        <f t="shared" si="18"/>
        <v/>
      </c>
      <c r="R75" s="37"/>
      <c r="S75" s="35" t="str">
        <f t="shared" si="19"/>
        <v/>
      </c>
      <c r="T75" s="10"/>
      <c r="U75" s="10">
        <v>0</v>
      </c>
      <c r="V75" s="10">
        <v>0</v>
      </c>
      <c r="W75" s="10">
        <v>0</v>
      </c>
      <c r="X75" s="10">
        <f t="shared" si="20"/>
        <v>0</v>
      </c>
      <c r="Y75" s="10"/>
      <c r="Z75" s="10"/>
      <c r="AA75" s="31"/>
      <c r="AB75" s="28"/>
      <c r="AC75" s="38">
        <v>41730</v>
      </c>
      <c r="AD75" s="38">
        <v>42094</v>
      </c>
      <c r="AE75" s="39"/>
      <c r="AF75" s="40">
        <v>0</v>
      </c>
      <c r="AG75" s="35" t="str">
        <f t="shared" si="21"/>
        <v/>
      </c>
      <c r="AH75" s="35" t="str">
        <f t="shared" si="22"/>
        <v/>
      </c>
      <c r="AI75" s="34" t="str">
        <f t="shared" si="23"/>
        <v/>
      </c>
      <c r="AJ75" s="35" t="str">
        <f t="shared" si="24"/>
        <v/>
      </c>
      <c r="AK75" s="36" t="str">
        <f t="shared" si="25"/>
        <v/>
      </c>
    </row>
    <row r="76" spans="1:37" x14ac:dyDescent="0.25">
      <c r="A76" s="27"/>
      <c r="B76" s="41"/>
      <c r="C76" s="42"/>
      <c r="D76" s="26" t="str">
        <f>IF(ISBLANK(B76),"",VLOOKUP(B76,'Source file'!A$16:C$22,3,0))</f>
        <v/>
      </c>
      <c r="E76" s="26" t="str">
        <f>IF(ISBLANK(B76),"",VLOOKUP(B76,'Source file'!A$16:B$22,2,0))</f>
        <v/>
      </c>
      <c r="F76" s="28"/>
      <c r="G76" s="32">
        <v>41729</v>
      </c>
      <c r="H76" s="33" t="str">
        <f t="shared" si="14"/>
        <v/>
      </c>
      <c r="I76" s="33" t="str">
        <f t="shared" si="15"/>
        <v/>
      </c>
      <c r="J76" s="32" t="str">
        <f t="shared" si="13"/>
        <v/>
      </c>
      <c r="K76" s="29"/>
      <c r="L76" s="27"/>
      <c r="M76" s="27"/>
      <c r="N76" s="35">
        <f t="shared" si="16"/>
        <v>0</v>
      </c>
      <c r="O76" s="34" t="str">
        <f t="shared" si="17"/>
        <v/>
      </c>
      <c r="P76" s="30"/>
      <c r="Q76" s="35" t="str">
        <f t="shared" si="18"/>
        <v/>
      </c>
      <c r="R76" s="37"/>
      <c r="S76" s="35" t="str">
        <f t="shared" si="19"/>
        <v/>
      </c>
      <c r="T76" s="10"/>
      <c r="U76" s="10">
        <v>0</v>
      </c>
      <c r="V76" s="10">
        <v>0</v>
      </c>
      <c r="W76" s="10">
        <v>0</v>
      </c>
      <c r="X76" s="10">
        <f t="shared" si="20"/>
        <v>0</v>
      </c>
      <c r="Y76" s="10"/>
      <c r="Z76" s="10"/>
      <c r="AA76" s="31"/>
      <c r="AB76" s="28"/>
      <c r="AC76" s="38">
        <v>41730</v>
      </c>
      <c r="AD76" s="38">
        <v>42094</v>
      </c>
      <c r="AE76" s="39"/>
      <c r="AF76" s="40">
        <v>0</v>
      </c>
      <c r="AG76" s="35" t="str">
        <f t="shared" si="21"/>
        <v/>
      </c>
      <c r="AH76" s="35" t="str">
        <f t="shared" si="22"/>
        <v/>
      </c>
      <c r="AI76" s="34" t="str">
        <f t="shared" si="23"/>
        <v/>
      </c>
      <c r="AJ76" s="35" t="str">
        <f t="shared" si="24"/>
        <v/>
      </c>
      <c r="AK76" s="36" t="str">
        <f t="shared" si="25"/>
        <v/>
      </c>
    </row>
    <row r="77" spans="1:37" x14ac:dyDescent="0.25">
      <c r="A77" s="27"/>
      <c r="B77" s="41"/>
      <c r="C77" s="42"/>
      <c r="D77" s="26" t="str">
        <f>IF(ISBLANK(B77),"",VLOOKUP(B77,'Source file'!A$16:C$22,3,0))</f>
        <v/>
      </c>
      <c r="E77" s="26" t="str">
        <f>IF(ISBLANK(B77),"",VLOOKUP(B77,'Source file'!A$16:B$22,2,0))</f>
        <v/>
      </c>
      <c r="F77" s="28"/>
      <c r="G77" s="32">
        <v>41729</v>
      </c>
      <c r="H77" s="33" t="str">
        <f t="shared" si="14"/>
        <v/>
      </c>
      <c r="I77" s="33" t="str">
        <f t="shared" si="15"/>
        <v/>
      </c>
      <c r="J77" s="32" t="str">
        <f t="shared" si="13"/>
        <v/>
      </c>
      <c r="K77" s="29"/>
      <c r="L77" s="27"/>
      <c r="M77" s="27"/>
      <c r="N77" s="35">
        <f t="shared" si="16"/>
        <v>0</v>
      </c>
      <c r="O77" s="34" t="str">
        <f t="shared" si="17"/>
        <v/>
      </c>
      <c r="P77" s="30"/>
      <c r="Q77" s="35" t="str">
        <f t="shared" si="18"/>
        <v/>
      </c>
      <c r="R77" s="37"/>
      <c r="S77" s="35" t="str">
        <f t="shared" si="19"/>
        <v/>
      </c>
      <c r="T77" s="10"/>
      <c r="U77" s="10">
        <v>0</v>
      </c>
      <c r="V77" s="10">
        <v>0</v>
      </c>
      <c r="W77" s="10">
        <v>0</v>
      </c>
      <c r="X77" s="10">
        <f t="shared" si="20"/>
        <v>0</v>
      </c>
      <c r="Y77" s="10"/>
      <c r="Z77" s="10"/>
      <c r="AA77" s="31"/>
      <c r="AB77" s="28"/>
      <c r="AC77" s="38">
        <v>41730</v>
      </c>
      <c r="AD77" s="38">
        <v>42094</v>
      </c>
      <c r="AE77" s="39"/>
      <c r="AF77" s="40">
        <v>0</v>
      </c>
      <c r="AG77" s="35" t="str">
        <f t="shared" si="21"/>
        <v/>
      </c>
      <c r="AH77" s="35" t="str">
        <f t="shared" si="22"/>
        <v/>
      </c>
      <c r="AI77" s="34" t="str">
        <f t="shared" si="23"/>
        <v/>
      </c>
      <c r="AJ77" s="35" t="str">
        <f t="shared" si="24"/>
        <v/>
      </c>
      <c r="AK77" s="36" t="str">
        <f t="shared" si="25"/>
        <v/>
      </c>
    </row>
    <row r="78" spans="1:37" x14ac:dyDescent="0.25">
      <c r="A78" s="27"/>
      <c r="B78" s="41"/>
      <c r="C78" s="42"/>
      <c r="D78" s="26" t="str">
        <f>IF(ISBLANK(B78),"",VLOOKUP(B78,'Source file'!A$16:C$22,3,0))</f>
        <v/>
      </c>
      <c r="E78" s="26" t="str">
        <f>IF(ISBLANK(B78),"",VLOOKUP(B78,'Source file'!A$16:B$22,2,0))</f>
        <v/>
      </c>
      <c r="F78" s="28"/>
      <c r="G78" s="32">
        <v>41729</v>
      </c>
      <c r="H78" s="33" t="str">
        <f t="shared" si="14"/>
        <v/>
      </c>
      <c r="I78" s="33" t="str">
        <f t="shared" si="15"/>
        <v/>
      </c>
      <c r="J78" s="32" t="str">
        <f t="shared" si="13"/>
        <v/>
      </c>
      <c r="K78" s="29"/>
      <c r="L78" s="27"/>
      <c r="M78" s="27"/>
      <c r="N78" s="35">
        <f t="shared" si="16"/>
        <v>0</v>
      </c>
      <c r="O78" s="34" t="str">
        <f t="shared" si="17"/>
        <v/>
      </c>
      <c r="P78" s="30"/>
      <c r="Q78" s="35" t="str">
        <f t="shared" si="18"/>
        <v/>
      </c>
      <c r="R78" s="37"/>
      <c r="S78" s="35" t="str">
        <f t="shared" si="19"/>
        <v/>
      </c>
      <c r="T78" s="10"/>
      <c r="U78" s="10">
        <v>0</v>
      </c>
      <c r="V78" s="10">
        <v>0</v>
      </c>
      <c r="W78" s="10">
        <v>0</v>
      </c>
      <c r="X78" s="10">
        <f t="shared" si="20"/>
        <v>0</v>
      </c>
      <c r="Y78" s="10"/>
      <c r="Z78" s="10"/>
      <c r="AA78" s="31"/>
      <c r="AB78" s="28"/>
      <c r="AC78" s="38">
        <v>41730</v>
      </c>
      <c r="AD78" s="38">
        <v>42094</v>
      </c>
      <c r="AE78" s="39"/>
      <c r="AF78" s="40">
        <v>0</v>
      </c>
      <c r="AG78" s="35" t="str">
        <f t="shared" si="21"/>
        <v/>
      </c>
      <c r="AH78" s="35" t="str">
        <f t="shared" si="22"/>
        <v/>
      </c>
      <c r="AI78" s="34" t="str">
        <f t="shared" si="23"/>
        <v/>
      </c>
      <c r="AJ78" s="35" t="str">
        <f t="shared" si="24"/>
        <v/>
      </c>
      <c r="AK78" s="36" t="str">
        <f t="shared" si="25"/>
        <v/>
      </c>
    </row>
    <row r="79" spans="1:37" x14ac:dyDescent="0.25">
      <c r="A79" s="27"/>
      <c r="B79" s="41"/>
      <c r="C79" s="42"/>
      <c r="D79" s="26" t="str">
        <f>IF(ISBLANK(B79),"",VLOOKUP(B79,'Source file'!A$16:C$22,3,0))</f>
        <v/>
      </c>
      <c r="E79" s="26" t="str">
        <f>IF(ISBLANK(B79),"",VLOOKUP(B79,'Source file'!A$16:B$22,2,0))</f>
        <v/>
      </c>
      <c r="F79" s="28"/>
      <c r="G79" s="32">
        <v>41729</v>
      </c>
      <c r="H79" s="33" t="str">
        <f t="shared" si="14"/>
        <v/>
      </c>
      <c r="I79" s="33" t="str">
        <f t="shared" si="15"/>
        <v/>
      </c>
      <c r="J79" s="32" t="str">
        <f t="shared" si="13"/>
        <v/>
      </c>
      <c r="K79" s="29"/>
      <c r="L79" s="27"/>
      <c r="M79" s="27"/>
      <c r="N79" s="35">
        <f t="shared" si="16"/>
        <v>0</v>
      </c>
      <c r="O79" s="34" t="str">
        <f t="shared" si="17"/>
        <v/>
      </c>
      <c r="P79" s="30"/>
      <c r="Q79" s="35" t="str">
        <f t="shared" si="18"/>
        <v/>
      </c>
      <c r="R79" s="37"/>
      <c r="S79" s="35" t="str">
        <f t="shared" si="19"/>
        <v/>
      </c>
      <c r="T79" s="10"/>
      <c r="U79" s="10">
        <v>0</v>
      </c>
      <c r="V79" s="10">
        <v>0</v>
      </c>
      <c r="W79" s="10">
        <v>0</v>
      </c>
      <c r="X79" s="10">
        <f t="shared" si="20"/>
        <v>0</v>
      </c>
      <c r="Y79" s="10"/>
      <c r="Z79" s="10"/>
      <c r="AA79" s="31"/>
      <c r="AB79" s="28"/>
      <c r="AC79" s="38">
        <v>41730</v>
      </c>
      <c r="AD79" s="38">
        <v>42094</v>
      </c>
      <c r="AE79" s="39"/>
      <c r="AF79" s="40">
        <v>0</v>
      </c>
      <c r="AG79" s="35" t="str">
        <f t="shared" si="21"/>
        <v/>
      </c>
      <c r="AH79" s="35" t="str">
        <f t="shared" si="22"/>
        <v/>
      </c>
      <c r="AI79" s="34" t="str">
        <f t="shared" si="23"/>
        <v/>
      </c>
      <c r="AJ79" s="35" t="str">
        <f t="shared" si="24"/>
        <v/>
      </c>
      <c r="AK79" s="36" t="str">
        <f t="shared" si="25"/>
        <v/>
      </c>
    </row>
    <row r="80" spans="1:37" x14ac:dyDescent="0.25">
      <c r="A80" s="27"/>
      <c r="B80" s="41"/>
      <c r="C80" s="42"/>
      <c r="D80" s="26" t="str">
        <f>IF(ISBLANK(B80),"",VLOOKUP(B80,'Source file'!A$16:C$22,3,0))</f>
        <v/>
      </c>
      <c r="E80" s="26" t="str">
        <f>IF(ISBLANK(B80),"",VLOOKUP(B80,'Source file'!A$16:B$22,2,0))</f>
        <v/>
      </c>
      <c r="F80" s="28"/>
      <c r="G80" s="32">
        <v>41729</v>
      </c>
      <c r="H80" s="33" t="str">
        <f t="shared" si="14"/>
        <v/>
      </c>
      <c r="I80" s="33" t="str">
        <f t="shared" si="15"/>
        <v/>
      </c>
      <c r="J80" s="32" t="str">
        <f t="shared" si="13"/>
        <v/>
      </c>
      <c r="K80" s="29"/>
      <c r="L80" s="27"/>
      <c r="M80" s="27"/>
      <c r="N80" s="35">
        <f t="shared" si="16"/>
        <v>0</v>
      </c>
      <c r="O80" s="34" t="str">
        <f t="shared" si="17"/>
        <v/>
      </c>
      <c r="P80" s="30"/>
      <c r="Q80" s="35" t="str">
        <f t="shared" si="18"/>
        <v/>
      </c>
      <c r="R80" s="37"/>
      <c r="S80" s="35" t="str">
        <f t="shared" si="19"/>
        <v/>
      </c>
      <c r="T80" s="10"/>
      <c r="U80" s="10">
        <v>0</v>
      </c>
      <c r="V80" s="10">
        <v>0</v>
      </c>
      <c r="W80" s="10">
        <v>0</v>
      </c>
      <c r="X80" s="10">
        <f t="shared" si="20"/>
        <v>0</v>
      </c>
      <c r="Y80" s="10"/>
      <c r="Z80" s="10"/>
      <c r="AA80" s="31"/>
      <c r="AB80" s="28"/>
      <c r="AC80" s="38">
        <v>41730</v>
      </c>
      <c r="AD80" s="38">
        <v>42094</v>
      </c>
      <c r="AE80" s="39"/>
      <c r="AF80" s="40">
        <v>0</v>
      </c>
      <c r="AG80" s="35" t="str">
        <f t="shared" si="21"/>
        <v/>
      </c>
      <c r="AH80" s="35" t="str">
        <f t="shared" si="22"/>
        <v/>
      </c>
      <c r="AI80" s="34" t="str">
        <f t="shared" si="23"/>
        <v/>
      </c>
      <c r="AJ80" s="35" t="str">
        <f t="shared" si="24"/>
        <v/>
      </c>
      <c r="AK80" s="36" t="str">
        <f t="shared" si="25"/>
        <v/>
      </c>
    </row>
    <row r="81" spans="1:37" x14ac:dyDescent="0.25">
      <c r="A81" s="27"/>
      <c r="B81" s="41"/>
      <c r="C81" s="42"/>
      <c r="D81" s="26" t="str">
        <f>IF(ISBLANK(B81),"",VLOOKUP(B81,'Source file'!A$16:C$22,3,0))</f>
        <v/>
      </c>
      <c r="E81" s="26" t="str">
        <f>IF(ISBLANK(B81),"",VLOOKUP(B81,'Source file'!A$16:B$22,2,0))</f>
        <v/>
      </c>
      <c r="F81" s="28"/>
      <c r="G81" s="32">
        <v>41729</v>
      </c>
      <c r="H81" s="33" t="str">
        <f t="shared" si="14"/>
        <v/>
      </c>
      <c r="I81" s="33" t="str">
        <f t="shared" si="15"/>
        <v/>
      </c>
      <c r="J81" s="32" t="str">
        <f t="shared" si="13"/>
        <v/>
      </c>
      <c r="K81" s="29"/>
      <c r="L81" s="27"/>
      <c r="M81" s="27"/>
      <c r="N81" s="35">
        <f t="shared" si="16"/>
        <v>0</v>
      </c>
      <c r="O81" s="34" t="str">
        <f t="shared" si="17"/>
        <v/>
      </c>
      <c r="P81" s="30"/>
      <c r="Q81" s="35" t="str">
        <f t="shared" si="18"/>
        <v/>
      </c>
      <c r="R81" s="37"/>
      <c r="S81" s="35" t="str">
        <f t="shared" si="19"/>
        <v/>
      </c>
      <c r="T81" s="10"/>
      <c r="U81" s="10">
        <v>0</v>
      </c>
      <c r="V81" s="10">
        <v>0</v>
      </c>
      <c r="W81" s="10">
        <v>0</v>
      </c>
      <c r="X81" s="10">
        <f t="shared" si="20"/>
        <v>0</v>
      </c>
      <c r="Y81" s="10"/>
      <c r="Z81" s="10"/>
      <c r="AA81" s="31"/>
      <c r="AB81" s="28"/>
      <c r="AC81" s="38">
        <v>41730</v>
      </c>
      <c r="AD81" s="38">
        <v>42094</v>
      </c>
      <c r="AE81" s="39"/>
      <c r="AF81" s="40">
        <v>0</v>
      </c>
      <c r="AG81" s="35" t="str">
        <f t="shared" si="21"/>
        <v/>
      </c>
      <c r="AH81" s="35" t="str">
        <f t="shared" si="22"/>
        <v/>
      </c>
      <c r="AI81" s="34" t="str">
        <f t="shared" si="23"/>
        <v/>
      </c>
      <c r="AJ81" s="35" t="str">
        <f t="shared" si="24"/>
        <v/>
      </c>
      <c r="AK81" s="36" t="str">
        <f t="shared" si="25"/>
        <v/>
      </c>
    </row>
    <row r="82" spans="1:37" x14ac:dyDescent="0.25">
      <c r="A82" s="27"/>
      <c r="B82" s="41"/>
      <c r="C82" s="42"/>
      <c r="D82" s="26" t="str">
        <f>IF(ISBLANK(B82),"",VLOOKUP(B82,'Source file'!A$16:C$22,3,0))</f>
        <v/>
      </c>
      <c r="E82" s="26" t="str">
        <f>IF(ISBLANK(B82),"",VLOOKUP(B82,'Source file'!A$16:B$22,2,0))</f>
        <v/>
      </c>
      <c r="F82" s="28"/>
      <c r="G82" s="32">
        <v>41729</v>
      </c>
      <c r="H82" s="33" t="str">
        <f t="shared" si="14"/>
        <v/>
      </c>
      <c r="I82" s="33" t="str">
        <f t="shared" si="15"/>
        <v/>
      </c>
      <c r="J82" s="32" t="str">
        <f t="shared" si="13"/>
        <v/>
      </c>
      <c r="K82" s="29"/>
      <c r="L82" s="27"/>
      <c r="M82" s="27"/>
      <c r="N82" s="35">
        <f t="shared" si="16"/>
        <v>0</v>
      </c>
      <c r="O82" s="34" t="str">
        <f t="shared" si="17"/>
        <v/>
      </c>
      <c r="P82" s="30"/>
      <c r="Q82" s="35" t="str">
        <f t="shared" si="18"/>
        <v/>
      </c>
      <c r="R82" s="37"/>
      <c r="S82" s="35" t="str">
        <f t="shared" si="19"/>
        <v/>
      </c>
      <c r="T82" s="10"/>
      <c r="U82" s="10">
        <v>0</v>
      </c>
      <c r="V82" s="10">
        <v>0</v>
      </c>
      <c r="W82" s="10">
        <v>0</v>
      </c>
      <c r="X82" s="10">
        <f t="shared" si="20"/>
        <v>0</v>
      </c>
      <c r="Y82" s="10"/>
      <c r="Z82" s="10"/>
      <c r="AA82" s="31"/>
      <c r="AB82" s="28"/>
      <c r="AC82" s="38">
        <v>41730</v>
      </c>
      <c r="AD82" s="38">
        <v>42094</v>
      </c>
      <c r="AE82" s="39"/>
      <c r="AF82" s="40">
        <v>0</v>
      </c>
      <c r="AG82" s="35" t="str">
        <f t="shared" si="21"/>
        <v/>
      </c>
      <c r="AH82" s="35" t="str">
        <f t="shared" si="22"/>
        <v/>
      </c>
      <c r="AI82" s="34" t="str">
        <f t="shared" si="23"/>
        <v/>
      </c>
      <c r="AJ82" s="35" t="str">
        <f t="shared" si="24"/>
        <v/>
      </c>
      <c r="AK82" s="36" t="str">
        <f t="shared" si="25"/>
        <v/>
      </c>
    </row>
    <row r="83" spans="1:37" x14ac:dyDescent="0.25">
      <c r="A83" s="27"/>
      <c r="B83" s="41"/>
      <c r="C83" s="42"/>
      <c r="D83" s="26" t="str">
        <f>IF(ISBLANK(B83),"",VLOOKUP(B83,'Source file'!A$16:C$22,3,0))</f>
        <v/>
      </c>
      <c r="E83" s="26" t="str">
        <f>IF(ISBLANK(B83),"",VLOOKUP(B83,'Source file'!A$16:B$22,2,0))</f>
        <v/>
      </c>
      <c r="F83" s="28"/>
      <c r="G83" s="32">
        <v>41729</v>
      </c>
      <c r="H83" s="33" t="str">
        <f t="shared" si="14"/>
        <v/>
      </c>
      <c r="I83" s="33" t="str">
        <f t="shared" si="15"/>
        <v/>
      </c>
      <c r="J83" s="32" t="str">
        <f t="shared" si="13"/>
        <v/>
      </c>
      <c r="K83" s="29"/>
      <c r="L83" s="27"/>
      <c r="M83" s="27"/>
      <c r="N83" s="35">
        <f t="shared" si="16"/>
        <v>0</v>
      </c>
      <c r="O83" s="34" t="str">
        <f t="shared" si="17"/>
        <v/>
      </c>
      <c r="P83" s="30"/>
      <c r="Q83" s="35" t="str">
        <f t="shared" si="18"/>
        <v/>
      </c>
      <c r="R83" s="37"/>
      <c r="S83" s="35" t="str">
        <f t="shared" si="19"/>
        <v/>
      </c>
      <c r="T83" s="10"/>
      <c r="U83" s="10">
        <v>0</v>
      </c>
      <c r="V83" s="10">
        <v>0</v>
      </c>
      <c r="W83" s="10">
        <v>0</v>
      </c>
      <c r="X83" s="10">
        <f t="shared" si="20"/>
        <v>0</v>
      </c>
      <c r="Y83" s="10"/>
      <c r="Z83" s="10"/>
      <c r="AA83" s="31"/>
      <c r="AB83" s="28"/>
      <c r="AC83" s="38">
        <v>41730</v>
      </c>
      <c r="AD83" s="38">
        <v>42094</v>
      </c>
      <c r="AE83" s="39"/>
      <c r="AF83" s="40">
        <v>0</v>
      </c>
      <c r="AG83" s="35" t="str">
        <f t="shared" si="21"/>
        <v/>
      </c>
      <c r="AH83" s="35" t="str">
        <f t="shared" si="22"/>
        <v/>
      </c>
      <c r="AI83" s="34" t="str">
        <f t="shared" si="23"/>
        <v/>
      </c>
      <c r="AJ83" s="35" t="str">
        <f t="shared" si="24"/>
        <v/>
      </c>
      <c r="AK83" s="36" t="str">
        <f t="shared" si="25"/>
        <v/>
      </c>
    </row>
    <row r="84" spans="1:37" x14ac:dyDescent="0.25">
      <c r="A84" s="27"/>
      <c r="B84" s="41"/>
      <c r="C84" s="42"/>
      <c r="D84" s="26" t="str">
        <f>IF(ISBLANK(B84),"",VLOOKUP(B84,'Source file'!A$16:C$22,3,0))</f>
        <v/>
      </c>
      <c r="E84" s="26" t="str">
        <f>IF(ISBLANK(B84),"",VLOOKUP(B84,'Source file'!A$16:B$22,2,0))</f>
        <v/>
      </c>
      <c r="F84" s="28"/>
      <c r="G84" s="32">
        <v>41729</v>
      </c>
      <c r="H84" s="33" t="str">
        <f t="shared" si="14"/>
        <v/>
      </c>
      <c r="I84" s="33" t="str">
        <f t="shared" si="15"/>
        <v/>
      </c>
      <c r="J84" s="32" t="str">
        <f t="shared" si="13"/>
        <v/>
      </c>
      <c r="K84" s="29"/>
      <c r="L84" s="27"/>
      <c r="M84" s="27"/>
      <c r="N84" s="35">
        <f t="shared" si="16"/>
        <v>0</v>
      </c>
      <c r="O84" s="34" t="str">
        <f t="shared" si="17"/>
        <v/>
      </c>
      <c r="P84" s="30"/>
      <c r="Q84" s="35" t="str">
        <f t="shared" si="18"/>
        <v/>
      </c>
      <c r="R84" s="37"/>
      <c r="S84" s="35" t="str">
        <f t="shared" si="19"/>
        <v/>
      </c>
      <c r="T84" s="10"/>
      <c r="U84" s="10">
        <v>0</v>
      </c>
      <c r="V84" s="10">
        <v>0</v>
      </c>
      <c r="W84" s="10">
        <v>0</v>
      </c>
      <c r="X84" s="10">
        <f t="shared" si="20"/>
        <v>0</v>
      </c>
      <c r="Y84" s="10"/>
      <c r="Z84" s="10"/>
      <c r="AA84" s="31"/>
      <c r="AB84" s="28"/>
      <c r="AC84" s="38">
        <v>41730</v>
      </c>
      <c r="AD84" s="38">
        <v>42094</v>
      </c>
      <c r="AE84" s="39"/>
      <c r="AF84" s="40">
        <v>0</v>
      </c>
      <c r="AG84" s="35" t="str">
        <f t="shared" si="21"/>
        <v/>
      </c>
      <c r="AH84" s="35" t="str">
        <f t="shared" si="22"/>
        <v/>
      </c>
      <c r="AI84" s="34" t="str">
        <f t="shared" si="23"/>
        <v/>
      </c>
      <c r="AJ84" s="35" t="str">
        <f t="shared" si="24"/>
        <v/>
      </c>
      <c r="AK84" s="36" t="str">
        <f t="shared" si="25"/>
        <v/>
      </c>
    </row>
    <row r="85" spans="1:37" x14ac:dyDescent="0.25">
      <c r="A85" s="27"/>
      <c r="B85" s="41"/>
      <c r="C85" s="42"/>
      <c r="D85" s="26" t="str">
        <f>IF(ISBLANK(B85),"",VLOOKUP(B85,'Source file'!A$16:C$22,3,0))</f>
        <v/>
      </c>
      <c r="E85" s="26" t="str">
        <f>IF(ISBLANK(B85),"",VLOOKUP(B85,'Source file'!A$16:B$22,2,0))</f>
        <v/>
      </c>
      <c r="F85" s="28"/>
      <c r="G85" s="32">
        <v>41729</v>
      </c>
      <c r="H85" s="33" t="str">
        <f t="shared" si="14"/>
        <v/>
      </c>
      <c r="I85" s="33" t="str">
        <f t="shared" si="15"/>
        <v/>
      </c>
      <c r="J85" s="32" t="str">
        <f t="shared" si="13"/>
        <v/>
      </c>
      <c r="K85" s="29"/>
      <c r="L85" s="27"/>
      <c r="M85" s="27"/>
      <c r="N85" s="35">
        <f t="shared" si="16"/>
        <v>0</v>
      </c>
      <c r="O85" s="34" t="str">
        <f t="shared" si="17"/>
        <v/>
      </c>
      <c r="P85" s="30"/>
      <c r="Q85" s="35" t="str">
        <f t="shared" si="18"/>
        <v/>
      </c>
      <c r="R85" s="37"/>
      <c r="S85" s="35" t="str">
        <f t="shared" si="19"/>
        <v/>
      </c>
      <c r="T85" s="10"/>
      <c r="U85" s="10">
        <v>0</v>
      </c>
      <c r="V85" s="10">
        <v>0</v>
      </c>
      <c r="W85" s="10">
        <v>0</v>
      </c>
      <c r="X85" s="10">
        <f t="shared" si="20"/>
        <v>0</v>
      </c>
      <c r="Y85" s="10"/>
      <c r="Z85" s="10"/>
      <c r="AA85" s="31"/>
      <c r="AB85" s="28"/>
      <c r="AC85" s="38">
        <v>41730</v>
      </c>
      <c r="AD85" s="38">
        <v>42094</v>
      </c>
      <c r="AE85" s="39"/>
      <c r="AF85" s="40">
        <v>0</v>
      </c>
      <c r="AG85" s="35" t="str">
        <f t="shared" si="21"/>
        <v/>
      </c>
      <c r="AH85" s="35" t="str">
        <f t="shared" si="22"/>
        <v/>
      </c>
      <c r="AI85" s="34" t="str">
        <f t="shared" si="23"/>
        <v/>
      </c>
      <c r="AJ85" s="35" t="str">
        <f t="shared" si="24"/>
        <v/>
      </c>
      <c r="AK85" s="36" t="str">
        <f t="shared" si="25"/>
        <v/>
      </c>
    </row>
    <row r="86" spans="1:37" x14ac:dyDescent="0.25">
      <c r="A86" s="27"/>
      <c r="B86" s="41"/>
      <c r="C86" s="42"/>
      <c r="D86" s="26" t="str">
        <f>IF(ISBLANK(B86),"",VLOOKUP(B86,'Source file'!A$16:C$22,3,0))</f>
        <v/>
      </c>
      <c r="E86" s="26" t="str">
        <f>IF(ISBLANK(B86),"",VLOOKUP(B86,'Source file'!A$16:B$22,2,0))</f>
        <v/>
      </c>
      <c r="F86" s="28"/>
      <c r="G86" s="32">
        <v>41729</v>
      </c>
      <c r="H86" s="33" t="str">
        <f t="shared" si="14"/>
        <v/>
      </c>
      <c r="I86" s="33" t="str">
        <f t="shared" si="15"/>
        <v/>
      </c>
      <c r="J86" s="32" t="str">
        <f t="shared" si="13"/>
        <v/>
      </c>
      <c r="K86" s="29"/>
      <c r="L86" s="27"/>
      <c r="M86" s="27"/>
      <c r="N86" s="35">
        <f t="shared" si="16"/>
        <v>0</v>
      </c>
      <c r="O86" s="34" t="str">
        <f t="shared" si="17"/>
        <v/>
      </c>
      <c r="P86" s="30"/>
      <c r="Q86" s="35" t="str">
        <f t="shared" si="18"/>
        <v/>
      </c>
      <c r="R86" s="37"/>
      <c r="S86" s="35" t="str">
        <f t="shared" si="19"/>
        <v/>
      </c>
      <c r="T86" s="10"/>
      <c r="U86" s="10">
        <v>0</v>
      </c>
      <c r="V86" s="10">
        <v>0</v>
      </c>
      <c r="W86" s="10">
        <v>0</v>
      </c>
      <c r="X86" s="10">
        <f t="shared" si="20"/>
        <v>0</v>
      </c>
      <c r="Y86" s="10"/>
      <c r="Z86" s="10"/>
      <c r="AA86" s="31"/>
      <c r="AB86" s="28"/>
      <c r="AC86" s="38">
        <v>41730</v>
      </c>
      <c r="AD86" s="38">
        <v>42094</v>
      </c>
      <c r="AE86" s="39"/>
      <c r="AF86" s="40">
        <v>0</v>
      </c>
      <c r="AG86" s="35" t="str">
        <f t="shared" si="21"/>
        <v/>
      </c>
      <c r="AH86" s="35" t="str">
        <f t="shared" si="22"/>
        <v/>
      </c>
      <c r="AI86" s="34" t="str">
        <f t="shared" si="23"/>
        <v/>
      </c>
      <c r="AJ86" s="35" t="str">
        <f t="shared" si="24"/>
        <v/>
      </c>
      <c r="AK86" s="36" t="str">
        <f t="shared" si="25"/>
        <v/>
      </c>
    </row>
    <row r="87" spans="1:37" x14ac:dyDescent="0.25">
      <c r="A87" s="27"/>
      <c r="B87" s="41"/>
      <c r="C87" s="42"/>
      <c r="D87" s="26" t="str">
        <f>IF(ISBLANK(B87),"",VLOOKUP(B87,'Source file'!A$16:C$22,3,0))</f>
        <v/>
      </c>
      <c r="E87" s="26" t="str">
        <f>IF(ISBLANK(B87),"",VLOOKUP(B87,'Source file'!A$16:B$22,2,0))</f>
        <v/>
      </c>
      <c r="F87" s="28"/>
      <c r="G87" s="32">
        <v>41729</v>
      </c>
      <c r="H87" s="33" t="str">
        <f t="shared" si="14"/>
        <v/>
      </c>
      <c r="I87" s="33" t="str">
        <f t="shared" si="15"/>
        <v/>
      </c>
      <c r="J87" s="32" t="str">
        <f t="shared" si="13"/>
        <v/>
      </c>
      <c r="K87" s="29"/>
      <c r="L87" s="27"/>
      <c r="M87" s="27"/>
      <c r="N87" s="35">
        <f t="shared" si="16"/>
        <v>0</v>
      </c>
      <c r="O87" s="34" t="str">
        <f t="shared" si="17"/>
        <v/>
      </c>
      <c r="P87" s="30"/>
      <c r="Q87" s="35" t="str">
        <f t="shared" si="18"/>
        <v/>
      </c>
      <c r="R87" s="37"/>
      <c r="S87" s="35" t="str">
        <f t="shared" si="19"/>
        <v/>
      </c>
      <c r="T87" s="10"/>
      <c r="U87" s="10">
        <v>0</v>
      </c>
      <c r="V87" s="10">
        <v>0</v>
      </c>
      <c r="W87" s="10">
        <v>0</v>
      </c>
      <c r="X87" s="10">
        <f t="shared" si="20"/>
        <v>0</v>
      </c>
      <c r="Y87" s="10"/>
      <c r="Z87" s="10"/>
      <c r="AA87" s="31"/>
      <c r="AB87" s="28"/>
      <c r="AC87" s="38">
        <v>41730</v>
      </c>
      <c r="AD87" s="38">
        <v>42094</v>
      </c>
      <c r="AE87" s="39"/>
      <c r="AF87" s="40">
        <v>0</v>
      </c>
      <c r="AG87" s="35" t="str">
        <f t="shared" si="21"/>
        <v/>
      </c>
      <c r="AH87" s="35" t="str">
        <f t="shared" si="22"/>
        <v/>
      </c>
      <c r="AI87" s="34" t="str">
        <f t="shared" si="23"/>
        <v/>
      </c>
      <c r="AJ87" s="35" t="str">
        <f t="shared" si="24"/>
        <v/>
      </c>
      <c r="AK87" s="36" t="str">
        <f t="shared" si="25"/>
        <v/>
      </c>
    </row>
    <row r="88" spans="1:37" x14ac:dyDescent="0.25">
      <c r="A88" s="27"/>
      <c r="B88" s="41"/>
      <c r="C88" s="42"/>
      <c r="D88" s="26" t="str">
        <f>IF(ISBLANK(B88),"",VLOOKUP(B88,'Source file'!A$16:C$22,3,0))</f>
        <v/>
      </c>
      <c r="E88" s="26" t="str">
        <f>IF(ISBLANK(B88),"",VLOOKUP(B88,'Source file'!A$16:B$22,2,0))</f>
        <v/>
      </c>
      <c r="F88" s="28"/>
      <c r="G88" s="32">
        <v>41729</v>
      </c>
      <c r="H88" s="33" t="str">
        <f t="shared" si="14"/>
        <v/>
      </c>
      <c r="I88" s="33" t="str">
        <f t="shared" si="15"/>
        <v/>
      </c>
      <c r="J88" s="32" t="str">
        <f t="shared" si="13"/>
        <v/>
      </c>
      <c r="K88" s="29"/>
      <c r="L88" s="27"/>
      <c r="M88" s="27"/>
      <c r="N88" s="35">
        <f t="shared" si="16"/>
        <v>0</v>
      </c>
      <c r="O88" s="34" t="str">
        <f t="shared" si="17"/>
        <v/>
      </c>
      <c r="P88" s="30"/>
      <c r="Q88" s="35" t="str">
        <f t="shared" si="18"/>
        <v/>
      </c>
      <c r="R88" s="37"/>
      <c r="S88" s="35" t="str">
        <f t="shared" si="19"/>
        <v/>
      </c>
      <c r="T88" s="10"/>
      <c r="U88" s="10">
        <v>0</v>
      </c>
      <c r="V88" s="10">
        <v>0</v>
      </c>
      <c r="W88" s="10">
        <v>0</v>
      </c>
      <c r="X88" s="10">
        <f t="shared" si="20"/>
        <v>0</v>
      </c>
      <c r="Y88" s="10"/>
      <c r="Z88" s="10"/>
      <c r="AA88" s="31"/>
      <c r="AB88" s="28"/>
      <c r="AC88" s="38">
        <v>41730</v>
      </c>
      <c r="AD88" s="38">
        <v>42094</v>
      </c>
      <c r="AE88" s="39"/>
      <c r="AF88" s="40">
        <v>0</v>
      </c>
      <c r="AG88" s="35" t="str">
        <f t="shared" si="21"/>
        <v/>
      </c>
      <c r="AH88" s="35" t="str">
        <f t="shared" si="22"/>
        <v/>
      </c>
      <c r="AI88" s="34" t="str">
        <f t="shared" si="23"/>
        <v/>
      </c>
      <c r="AJ88" s="35" t="str">
        <f t="shared" si="24"/>
        <v/>
      </c>
      <c r="AK88" s="36" t="str">
        <f t="shared" si="25"/>
        <v/>
      </c>
    </row>
    <row r="89" spans="1:37" x14ac:dyDescent="0.25">
      <c r="A89" s="27"/>
      <c r="B89" s="41"/>
      <c r="C89" s="42"/>
      <c r="D89" s="26" t="str">
        <f>IF(ISBLANK(B89),"",VLOOKUP(B89,'Source file'!A$16:C$22,3,0))</f>
        <v/>
      </c>
      <c r="E89" s="26" t="str">
        <f>IF(ISBLANK(B89),"",VLOOKUP(B89,'Source file'!A$16:B$22,2,0))</f>
        <v/>
      </c>
      <c r="F89" s="28"/>
      <c r="G89" s="32">
        <v>41729</v>
      </c>
      <c r="H89" s="33" t="str">
        <f t="shared" si="14"/>
        <v/>
      </c>
      <c r="I89" s="33" t="str">
        <f t="shared" si="15"/>
        <v/>
      </c>
      <c r="J89" s="32" t="str">
        <f t="shared" si="13"/>
        <v/>
      </c>
      <c r="K89" s="29"/>
      <c r="L89" s="27"/>
      <c r="M89" s="27"/>
      <c r="N89" s="35">
        <f t="shared" si="16"/>
        <v>0</v>
      </c>
      <c r="O89" s="34" t="str">
        <f t="shared" si="17"/>
        <v/>
      </c>
      <c r="P89" s="30"/>
      <c r="Q89" s="35" t="str">
        <f t="shared" si="18"/>
        <v/>
      </c>
      <c r="R89" s="37"/>
      <c r="S89" s="35" t="str">
        <f t="shared" si="19"/>
        <v/>
      </c>
      <c r="T89" s="10"/>
      <c r="U89" s="10">
        <v>0</v>
      </c>
      <c r="V89" s="10">
        <v>0</v>
      </c>
      <c r="W89" s="10">
        <v>0</v>
      </c>
      <c r="X89" s="10">
        <f t="shared" si="20"/>
        <v>0</v>
      </c>
      <c r="Y89" s="10"/>
      <c r="Z89" s="10"/>
      <c r="AA89" s="31"/>
      <c r="AB89" s="28"/>
      <c r="AC89" s="38">
        <v>41730</v>
      </c>
      <c r="AD89" s="38">
        <v>42094</v>
      </c>
      <c r="AE89" s="39"/>
      <c r="AF89" s="40">
        <v>0</v>
      </c>
      <c r="AG89" s="35" t="str">
        <f t="shared" si="21"/>
        <v/>
      </c>
      <c r="AH89" s="35" t="str">
        <f t="shared" si="22"/>
        <v/>
      </c>
      <c r="AI89" s="34" t="str">
        <f t="shared" si="23"/>
        <v/>
      </c>
      <c r="AJ89" s="35" t="str">
        <f t="shared" si="24"/>
        <v/>
      </c>
      <c r="AK89" s="36" t="str">
        <f t="shared" si="25"/>
        <v/>
      </c>
    </row>
    <row r="90" spans="1:37" x14ac:dyDescent="0.25">
      <c r="A90" s="27"/>
      <c r="B90" s="41"/>
      <c r="C90" s="42"/>
      <c r="D90" s="26" t="str">
        <f>IF(ISBLANK(B90),"",VLOOKUP(B90,'Source file'!A$16:C$22,3,0))</f>
        <v/>
      </c>
      <c r="E90" s="26" t="str">
        <f>IF(ISBLANK(B90),"",VLOOKUP(B90,'Source file'!A$16:B$22,2,0))</f>
        <v/>
      </c>
      <c r="F90" s="28"/>
      <c r="G90" s="32">
        <v>41729</v>
      </c>
      <c r="H90" s="33" t="str">
        <f t="shared" si="14"/>
        <v/>
      </c>
      <c r="I90" s="33" t="str">
        <f t="shared" si="15"/>
        <v/>
      </c>
      <c r="J90" s="32" t="str">
        <f t="shared" si="13"/>
        <v/>
      </c>
      <c r="K90" s="29"/>
      <c r="L90" s="27"/>
      <c r="M90" s="27"/>
      <c r="N90" s="35">
        <f t="shared" si="16"/>
        <v>0</v>
      </c>
      <c r="O90" s="34" t="str">
        <f t="shared" si="17"/>
        <v/>
      </c>
      <c r="P90" s="30"/>
      <c r="Q90" s="35" t="str">
        <f t="shared" si="18"/>
        <v/>
      </c>
      <c r="R90" s="37"/>
      <c r="S90" s="35" t="str">
        <f t="shared" si="19"/>
        <v/>
      </c>
      <c r="T90" s="10"/>
      <c r="U90" s="10">
        <v>0</v>
      </c>
      <c r="V90" s="10">
        <v>0</v>
      </c>
      <c r="W90" s="10">
        <v>0</v>
      </c>
      <c r="X90" s="10">
        <f t="shared" si="20"/>
        <v>0</v>
      </c>
      <c r="Y90" s="10"/>
      <c r="Z90" s="10"/>
      <c r="AA90" s="31"/>
      <c r="AB90" s="28"/>
      <c r="AC90" s="38">
        <v>41730</v>
      </c>
      <c r="AD90" s="38">
        <v>42094</v>
      </c>
      <c r="AE90" s="39"/>
      <c r="AF90" s="40">
        <v>0</v>
      </c>
      <c r="AG90" s="35" t="str">
        <f t="shared" si="21"/>
        <v/>
      </c>
      <c r="AH90" s="35" t="str">
        <f t="shared" si="22"/>
        <v/>
      </c>
      <c r="AI90" s="34" t="str">
        <f t="shared" si="23"/>
        <v/>
      </c>
      <c r="AJ90" s="35" t="str">
        <f t="shared" si="24"/>
        <v/>
      </c>
      <c r="AK90" s="36" t="str">
        <f t="shared" si="25"/>
        <v/>
      </c>
    </row>
    <row r="91" spans="1:37" x14ac:dyDescent="0.25">
      <c r="A91" s="27"/>
      <c r="B91" s="41"/>
      <c r="C91" s="42"/>
      <c r="D91" s="26" t="str">
        <f>IF(ISBLANK(B91),"",VLOOKUP(B91,'Source file'!A$16:C$22,3,0))</f>
        <v/>
      </c>
      <c r="E91" s="26" t="str">
        <f>IF(ISBLANK(B91),"",VLOOKUP(B91,'Source file'!A$16:B$22,2,0))</f>
        <v/>
      </c>
      <c r="F91" s="28"/>
      <c r="G91" s="32">
        <v>41729</v>
      </c>
      <c r="H91" s="33" t="str">
        <f t="shared" si="14"/>
        <v/>
      </c>
      <c r="I91" s="33" t="str">
        <f t="shared" si="15"/>
        <v/>
      </c>
      <c r="J91" s="32" t="str">
        <f t="shared" si="13"/>
        <v/>
      </c>
      <c r="K91" s="29"/>
      <c r="L91" s="27"/>
      <c r="M91" s="27"/>
      <c r="N91" s="35">
        <f t="shared" si="16"/>
        <v>0</v>
      </c>
      <c r="O91" s="34" t="str">
        <f t="shared" si="17"/>
        <v/>
      </c>
      <c r="P91" s="30"/>
      <c r="Q91" s="35" t="str">
        <f t="shared" si="18"/>
        <v/>
      </c>
      <c r="R91" s="37"/>
      <c r="S91" s="35" t="str">
        <f t="shared" si="19"/>
        <v/>
      </c>
      <c r="T91" s="10"/>
      <c r="U91" s="10">
        <v>0</v>
      </c>
      <c r="V91" s="10">
        <v>0</v>
      </c>
      <c r="W91" s="10">
        <v>0</v>
      </c>
      <c r="X91" s="10">
        <f t="shared" si="20"/>
        <v>0</v>
      </c>
      <c r="Y91" s="10"/>
      <c r="Z91" s="10"/>
      <c r="AA91" s="31"/>
      <c r="AB91" s="28"/>
      <c r="AC91" s="38">
        <v>41730</v>
      </c>
      <c r="AD91" s="38">
        <v>42094</v>
      </c>
      <c r="AE91" s="39"/>
      <c r="AF91" s="40">
        <v>0</v>
      </c>
      <c r="AG91" s="35" t="str">
        <f t="shared" si="21"/>
        <v/>
      </c>
      <c r="AH91" s="35" t="str">
        <f t="shared" si="22"/>
        <v/>
      </c>
      <c r="AI91" s="34" t="str">
        <f t="shared" si="23"/>
        <v/>
      </c>
      <c r="AJ91" s="35" t="str">
        <f t="shared" si="24"/>
        <v/>
      </c>
      <c r="AK91" s="36" t="str">
        <f t="shared" si="25"/>
        <v/>
      </c>
    </row>
    <row r="92" spans="1:37" x14ac:dyDescent="0.25">
      <c r="A92" s="27"/>
      <c r="B92" s="41"/>
      <c r="C92" s="42"/>
      <c r="D92" s="26" t="str">
        <f>IF(ISBLANK(B92),"",VLOOKUP(B92,'Source file'!A$16:C$22,3,0))</f>
        <v/>
      </c>
      <c r="E92" s="26" t="str">
        <f>IF(ISBLANK(B92),"",VLOOKUP(B92,'Source file'!A$16:B$22,2,0))</f>
        <v/>
      </c>
      <c r="F92" s="28"/>
      <c r="G92" s="32">
        <v>41729</v>
      </c>
      <c r="H92" s="33" t="str">
        <f t="shared" si="14"/>
        <v/>
      </c>
      <c r="I92" s="33" t="str">
        <f t="shared" si="15"/>
        <v/>
      </c>
      <c r="J92" s="32" t="str">
        <f t="shared" si="13"/>
        <v/>
      </c>
      <c r="K92" s="29"/>
      <c r="L92" s="27"/>
      <c r="M92" s="27"/>
      <c r="N92" s="35">
        <f t="shared" si="16"/>
        <v>0</v>
      </c>
      <c r="O92" s="34" t="str">
        <f t="shared" si="17"/>
        <v/>
      </c>
      <c r="P92" s="30"/>
      <c r="Q92" s="35" t="str">
        <f t="shared" si="18"/>
        <v/>
      </c>
      <c r="R92" s="37"/>
      <c r="S92" s="35" t="str">
        <f t="shared" si="19"/>
        <v/>
      </c>
      <c r="T92" s="10"/>
      <c r="U92" s="10">
        <v>0</v>
      </c>
      <c r="V92" s="10">
        <v>0</v>
      </c>
      <c r="W92" s="10">
        <v>0</v>
      </c>
      <c r="X92" s="10">
        <f t="shared" si="20"/>
        <v>0</v>
      </c>
      <c r="Y92" s="10"/>
      <c r="Z92" s="10"/>
      <c r="AA92" s="31"/>
      <c r="AB92" s="28"/>
      <c r="AC92" s="38">
        <v>41730</v>
      </c>
      <c r="AD92" s="38">
        <v>42094</v>
      </c>
      <c r="AE92" s="39"/>
      <c r="AF92" s="40">
        <v>0</v>
      </c>
      <c r="AG92" s="35" t="str">
        <f t="shared" si="21"/>
        <v/>
      </c>
      <c r="AH92" s="35" t="str">
        <f t="shared" si="22"/>
        <v/>
      </c>
      <c r="AI92" s="34" t="str">
        <f t="shared" si="23"/>
        <v/>
      </c>
      <c r="AJ92" s="35" t="str">
        <f t="shared" si="24"/>
        <v/>
      </c>
      <c r="AK92" s="36" t="str">
        <f t="shared" si="25"/>
        <v/>
      </c>
    </row>
    <row r="93" spans="1:37" x14ac:dyDescent="0.25">
      <c r="A93" s="27"/>
      <c r="B93" s="41"/>
      <c r="C93" s="42"/>
      <c r="D93" s="26" t="str">
        <f>IF(ISBLANK(B93),"",VLOOKUP(B93,'Source file'!A$16:C$22,3,0))</f>
        <v/>
      </c>
      <c r="E93" s="26" t="str">
        <f>IF(ISBLANK(B93),"",VLOOKUP(B93,'Source file'!A$16:B$22,2,0))</f>
        <v/>
      </c>
      <c r="F93" s="28"/>
      <c r="G93" s="32">
        <v>41729</v>
      </c>
      <c r="H93" s="33" t="str">
        <f t="shared" si="14"/>
        <v/>
      </c>
      <c r="I93" s="33" t="str">
        <f t="shared" si="15"/>
        <v/>
      </c>
      <c r="J93" s="32" t="str">
        <f t="shared" si="13"/>
        <v/>
      </c>
      <c r="K93" s="29"/>
      <c r="L93" s="27"/>
      <c r="M93" s="27"/>
      <c r="N93" s="35">
        <f t="shared" si="16"/>
        <v>0</v>
      </c>
      <c r="O93" s="34" t="str">
        <f t="shared" si="17"/>
        <v/>
      </c>
      <c r="P93" s="30"/>
      <c r="Q93" s="35" t="str">
        <f t="shared" si="18"/>
        <v/>
      </c>
      <c r="R93" s="37"/>
      <c r="S93" s="35" t="str">
        <f t="shared" si="19"/>
        <v/>
      </c>
      <c r="T93" s="10"/>
      <c r="U93" s="10">
        <v>0</v>
      </c>
      <c r="V93" s="10">
        <v>0</v>
      </c>
      <c r="W93" s="10">
        <v>0</v>
      </c>
      <c r="X93" s="10">
        <f t="shared" si="20"/>
        <v>0</v>
      </c>
      <c r="Y93" s="10"/>
      <c r="Z93" s="10"/>
      <c r="AA93" s="31"/>
      <c r="AB93" s="28"/>
      <c r="AC93" s="38">
        <v>41730</v>
      </c>
      <c r="AD93" s="38">
        <v>42094</v>
      </c>
      <c r="AE93" s="39"/>
      <c r="AF93" s="40">
        <v>0</v>
      </c>
      <c r="AG93" s="35" t="str">
        <f t="shared" si="21"/>
        <v/>
      </c>
      <c r="AH93" s="35" t="str">
        <f t="shared" si="22"/>
        <v/>
      </c>
      <c r="AI93" s="34" t="str">
        <f t="shared" si="23"/>
        <v/>
      </c>
      <c r="AJ93" s="35" t="str">
        <f t="shared" si="24"/>
        <v/>
      </c>
      <c r="AK93" s="36" t="str">
        <f t="shared" si="25"/>
        <v/>
      </c>
    </row>
    <row r="94" spans="1:37" x14ac:dyDescent="0.25">
      <c r="A94" s="27"/>
      <c r="B94" s="41"/>
      <c r="C94" s="42"/>
      <c r="D94" s="26" t="str">
        <f>IF(ISBLANK(B94),"",VLOOKUP(B94,'Source file'!A$16:C$22,3,0))</f>
        <v/>
      </c>
      <c r="E94" s="26" t="str">
        <f>IF(ISBLANK(B94),"",VLOOKUP(B94,'Source file'!A$16:B$22,2,0))</f>
        <v/>
      </c>
      <c r="F94" s="28"/>
      <c r="G94" s="32">
        <v>41729</v>
      </c>
      <c r="H94" s="33" t="str">
        <f t="shared" si="14"/>
        <v/>
      </c>
      <c r="I94" s="33" t="str">
        <f t="shared" si="15"/>
        <v/>
      </c>
      <c r="J94" s="32" t="str">
        <f t="shared" si="13"/>
        <v/>
      </c>
      <c r="K94" s="29"/>
      <c r="L94" s="27"/>
      <c r="M94" s="27"/>
      <c r="N94" s="35">
        <f t="shared" si="16"/>
        <v>0</v>
      </c>
      <c r="O94" s="34" t="str">
        <f t="shared" si="17"/>
        <v/>
      </c>
      <c r="P94" s="30"/>
      <c r="Q94" s="35" t="str">
        <f t="shared" si="18"/>
        <v/>
      </c>
      <c r="R94" s="37"/>
      <c r="S94" s="35" t="str">
        <f t="shared" si="19"/>
        <v/>
      </c>
      <c r="T94" s="10"/>
      <c r="U94" s="10">
        <v>0</v>
      </c>
      <c r="V94" s="10">
        <v>0</v>
      </c>
      <c r="W94" s="10">
        <v>0</v>
      </c>
      <c r="X94" s="10">
        <f t="shared" si="20"/>
        <v>0</v>
      </c>
      <c r="Y94" s="10"/>
      <c r="Z94" s="10"/>
      <c r="AA94" s="31"/>
      <c r="AB94" s="28"/>
      <c r="AC94" s="38">
        <v>41730</v>
      </c>
      <c r="AD94" s="38">
        <v>42094</v>
      </c>
      <c r="AE94" s="39"/>
      <c r="AF94" s="40">
        <v>0</v>
      </c>
      <c r="AG94" s="35" t="str">
        <f t="shared" si="21"/>
        <v/>
      </c>
      <c r="AH94" s="35" t="str">
        <f t="shared" si="22"/>
        <v/>
      </c>
      <c r="AI94" s="34" t="str">
        <f t="shared" si="23"/>
        <v/>
      </c>
      <c r="AJ94" s="35" t="str">
        <f t="shared" si="24"/>
        <v/>
      </c>
      <c r="AK94" s="36" t="str">
        <f t="shared" si="25"/>
        <v/>
      </c>
    </row>
    <row r="95" spans="1:37" x14ac:dyDescent="0.25">
      <c r="A95" s="27"/>
      <c r="B95" s="41"/>
      <c r="C95" s="42"/>
      <c r="D95" s="26" t="str">
        <f>IF(ISBLANK(B95),"",VLOOKUP(B95,'Source file'!A$16:C$22,3,0))</f>
        <v/>
      </c>
      <c r="E95" s="26" t="str">
        <f>IF(ISBLANK(B95),"",VLOOKUP(B95,'Source file'!A$16:B$22,2,0))</f>
        <v/>
      </c>
      <c r="F95" s="28"/>
      <c r="G95" s="32">
        <v>41729</v>
      </c>
      <c r="H95" s="33" t="str">
        <f t="shared" si="14"/>
        <v/>
      </c>
      <c r="I95" s="33" t="str">
        <f t="shared" si="15"/>
        <v/>
      </c>
      <c r="J95" s="32" t="str">
        <f t="shared" si="13"/>
        <v/>
      </c>
      <c r="K95" s="29"/>
      <c r="L95" s="27"/>
      <c r="M95" s="27"/>
      <c r="N95" s="35">
        <f t="shared" si="16"/>
        <v>0</v>
      </c>
      <c r="O95" s="34" t="str">
        <f t="shared" si="17"/>
        <v/>
      </c>
      <c r="P95" s="30"/>
      <c r="Q95" s="35" t="str">
        <f t="shared" si="18"/>
        <v/>
      </c>
      <c r="R95" s="37"/>
      <c r="S95" s="35" t="str">
        <f t="shared" si="19"/>
        <v/>
      </c>
      <c r="T95" s="10"/>
      <c r="U95" s="10">
        <v>0</v>
      </c>
      <c r="V95" s="10">
        <v>0</v>
      </c>
      <c r="W95" s="10">
        <v>0</v>
      </c>
      <c r="X95" s="10">
        <f t="shared" si="20"/>
        <v>0</v>
      </c>
      <c r="Y95" s="10"/>
      <c r="Z95" s="10"/>
      <c r="AA95" s="31"/>
      <c r="AB95" s="28"/>
      <c r="AC95" s="38">
        <v>41730</v>
      </c>
      <c r="AD95" s="38">
        <v>42094</v>
      </c>
      <c r="AE95" s="39"/>
      <c r="AF95" s="40">
        <v>0</v>
      </c>
      <c r="AG95" s="35" t="str">
        <f t="shared" si="21"/>
        <v/>
      </c>
      <c r="AH95" s="35" t="str">
        <f t="shared" si="22"/>
        <v/>
      </c>
      <c r="AI95" s="34" t="str">
        <f t="shared" si="23"/>
        <v/>
      </c>
      <c r="AJ95" s="35" t="str">
        <f t="shared" si="24"/>
        <v/>
      </c>
      <c r="AK95" s="36" t="str">
        <f t="shared" si="25"/>
        <v/>
      </c>
    </row>
    <row r="96" spans="1:37" x14ac:dyDescent="0.25">
      <c r="A96" s="27"/>
      <c r="B96" s="41"/>
      <c r="C96" s="42"/>
      <c r="D96" s="26" t="str">
        <f>IF(ISBLANK(B96),"",VLOOKUP(B96,'Source file'!A$16:C$22,3,0))</f>
        <v/>
      </c>
      <c r="E96" s="26" t="str">
        <f>IF(ISBLANK(B96),"",VLOOKUP(B96,'Source file'!A$16:B$22,2,0))</f>
        <v/>
      </c>
      <c r="F96" s="28"/>
      <c r="G96" s="32">
        <v>41729</v>
      </c>
      <c r="H96" s="33" t="str">
        <f t="shared" si="14"/>
        <v/>
      </c>
      <c r="I96" s="33" t="str">
        <f t="shared" si="15"/>
        <v/>
      </c>
      <c r="J96" s="32" t="str">
        <f t="shared" si="13"/>
        <v/>
      </c>
      <c r="K96" s="29"/>
      <c r="L96" s="27"/>
      <c r="M96" s="27"/>
      <c r="N96" s="35">
        <f t="shared" si="16"/>
        <v>0</v>
      </c>
      <c r="O96" s="34" t="str">
        <f t="shared" si="17"/>
        <v/>
      </c>
      <c r="P96" s="30"/>
      <c r="Q96" s="35" t="str">
        <f t="shared" si="18"/>
        <v/>
      </c>
      <c r="R96" s="37"/>
      <c r="S96" s="35" t="str">
        <f t="shared" si="19"/>
        <v/>
      </c>
      <c r="T96" s="10"/>
      <c r="U96" s="10">
        <v>0</v>
      </c>
      <c r="V96" s="10">
        <v>0</v>
      </c>
      <c r="W96" s="10">
        <v>0</v>
      </c>
      <c r="X96" s="10">
        <f t="shared" si="20"/>
        <v>0</v>
      </c>
      <c r="Y96" s="10"/>
      <c r="Z96" s="10"/>
      <c r="AA96" s="31"/>
      <c r="AB96" s="28"/>
      <c r="AC96" s="38">
        <v>41730</v>
      </c>
      <c r="AD96" s="38">
        <v>42094</v>
      </c>
      <c r="AE96" s="39"/>
      <c r="AF96" s="40">
        <v>0</v>
      </c>
      <c r="AG96" s="35" t="str">
        <f t="shared" si="21"/>
        <v/>
      </c>
      <c r="AH96" s="35" t="str">
        <f t="shared" si="22"/>
        <v/>
      </c>
      <c r="AI96" s="34" t="str">
        <f t="shared" si="23"/>
        <v/>
      </c>
      <c r="AJ96" s="35" t="str">
        <f t="shared" si="24"/>
        <v/>
      </c>
      <c r="AK96" s="36" t="str">
        <f t="shared" si="25"/>
        <v/>
      </c>
    </row>
    <row r="97" spans="1:37" x14ac:dyDescent="0.25">
      <c r="A97" s="27"/>
      <c r="B97" s="41"/>
      <c r="C97" s="42"/>
      <c r="D97" s="26" t="str">
        <f>IF(ISBLANK(B97),"",VLOOKUP(B97,'Source file'!A$16:C$22,3,0))</f>
        <v/>
      </c>
      <c r="E97" s="26" t="str">
        <f>IF(ISBLANK(B97),"",VLOOKUP(B97,'Source file'!A$16:B$22,2,0))</f>
        <v/>
      </c>
      <c r="F97" s="28"/>
      <c r="G97" s="32">
        <v>41729</v>
      </c>
      <c r="H97" s="33" t="str">
        <f t="shared" si="14"/>
        <v/>
      </c>
      <c r="I97" s="33" t="str">
        <f t="shared" si="15"/>
        <v/>
      </c>
      <c r="J97" s="32" t="str">
        <f t="shared" si="13"/>
        <v/>
      </c>
      <c r="K97" s="29"/>
      <c r="L97" s="27"/>
      <c r="M97" s="27"/>
      <c r="N97" s="35">
        <f t="shared" si="16"/>
        <v>0</v>
      </c>
      <c r="O97" s="34" t="str">
        <f t="shared" si="17"/>
        <v/>
      </c>
      <c r="P97" s="30"/>
      <c r="Q97" s="35" t="str">
        <f t="shared" si="18"/>
        <v/>
      </c>
      <c r="R97" s="37"/>
      <c r="S97" s="35" t="str">
        <f t="shared" si="19"/>
        <v/>
      </c>
      <c r="T97" s="10"/>
      <c r="U97" s="10">
        <v>0</v>
      </c>
      <c r="V97" s="10">
        <v>0</v>
      </c>
      <c r="W97" s="10">
        <v>0</v>
      </c>
      <c r="X97" s="10">
        <f t="shared" si="20"/>
        <v>0</v>
      </c>
      <c r="Y97" s="10"/>
      <c r="Z97" s="10"/>
      <c r="AA97" s="31"/>
      <c r="AB97" s="28"/>
      <c r="AC97" s="38">
        <v>41730</v>
      </c>
      <c r="AD97" s="38">
        <v>42094</v>
      </c>
      <c r="AE97" s="39"/>
      <c r="AF97" s="40">
        <v>0</v>
      </c>
      <c r="AG97" s="35" t="str">
        <f t="shared" si="21"/>
        <v/>
      </c>
      <c r="AH97" s="35" t="str">
        <f t="shared" si="22"/>
        <v/>
      </c>
      <c r="AI97" s="34" t="str">
        <f t="shared" si="23"/>
        <v/>
      </c>
      <c r="AJ97" s="35" t="str">
        <f t="shared" si="24"/>
        <v/>
      </c>
      <c r="AK97" s="36" t="str">
        <f t="shared" si="25"/>
        <v/>
      </c>
    </row>
    <row r="98" spans="1:37" x14ac:dyDescent="0.25">
      <c r="A98" s="27"/>
      <c r="B98" s="41"/>
      <c r="C98" s="42"/>
      <c r="D98" s="26" t="str">
        <f>IF(ISBLANK(B98),"",VLOOKUP(B98,'Source file'!A$16:C$22,3,0))</f>
        <v/>
      </c>
      <c r="E98" s="26" t="str">
        <f>IF(ISBLANK(B98),"",VLOOKUP(B98,'Source file'!A$16:B$22,2,0))</f>
        <v/>
      </c>
      <c r="F98" s="28"/>
      <c r="G98" s="32">
        <v>41729</v>
      </c>
      <c r="H98" s="33" t="str">
        <f t="shared" si="14"/>
        <v/>
      </c>
      <c r="I98" s="33" t="str">
        <f t="shared" si="15"/>
        <v/>
      </c>
      <c r="J98" s="32" t="str">
        <f t="shared" si="13"/>
        <v/>
      </c>
      <c r="K98" s="29"/>
      <c r="L98" s="27"/>
      <c r="M98" s="27"/>
      <c r="N98" s="35">
        <f t="shared" si="16"/>
        <v>0</v>
      </c>
      <c r="O98" s="34" t="str">
        <f t="shared" si="17"/>
        <v/>
      </c>
      <c r="P98" s="30"/>
      <c r="Q98" s="35" t="str">
        <f t="shared" si="18"/>
        <v/>
      </c>
      <c r="R98" s="37"/>
      <c r="S98" s="35" t="str">
        <f t="shared" si="19"/>
        <v/>
      </c>
      <c r="T98" s="10"/>
      <c r="U98" s="10">
        <v>0</v>
      </c>
      <c r="V98" s="10">
        <v>0</v>
      </c>
      <c r="W98" s="10">
        <v>0</v>
      </c>
      <c r="X98" s="10">
        <f t="shared" si="20"/>
        <v>0</v>
      </c>
      <c r="Y98" s="10"/>
      <c r="Z98" s="10"/>
      <c r="AA98" s="31"/>
      <c r="AB98" s="28"/>
      <c r="AC98" s="38">
        <v>41730</v>
      </c>
      <c r="AD98" s="38">
        <v>42094</v>
      </c>
      <c r="AE98" s="39"/>
      <c r="AF98" s="40">
        <v>0</v>
      </c>
      <c r="AG98" s="35" t="str">
        <f t="shared" si="21"/>
        <v/>
      </c>
      <c r="AH98" s="35" t="str">
        <f t="shared" si="22"/>
        <v/>
      </c>
      <c r="AI98" s="34" t="str">
        <f t="shared" si="23"/>
        <v/>
      </c>
      <c r="AJ98" s="35" t="str">
        <f t="shared" si="24"/>
        <v/>
      </c>
      <c r="AK98" s="36" t="str">
        <f t="shared" si="25"/>
        <v/>
      </c>
    </row>
    <row r="99" spans="1:37" x14ac:dyDescent="0.25">
      <c r="A99" s="27"/>
      <c r="B99" s="41"/>
      <c r="C99" s="42"/>
      <c r="D99" s="26" t="str">
        <f>IF(ISBLANK(B99),"",VLOOKUP(B99,'Source file'!A$16:C$22,3,0))</f>
        <v/>
      </c>
      <c r="E99" s="26" t="str">
        <f>IF(ISBLANK(B99),"",VLOOKUP(B99,'Source file'!A$16:B$22,2,0))</f>
        <v/>
      </c>
      <c r="F99" s="28"/>
      <c r="G99" s="32">
        <v>41729</v>
      </c>
      <c r="H99" s="33" t="str">
        <f t="shared" si="14"/>
        <v/>
      </c>
      <c r="I99" s="33" t="str">
        <f t="shared" si="15"/>
        <v/>
      </c>
      <c r="J99" s="32" t="str">
        <f t="shared" si="13"/>
        <v/>
      </c>
      <c r="K99" s="29"/>
      <c r="L99" s="27"/>
      <c r="M99" s="27"/>
      <c r="N99" s="35">
        <f t="shared" si="16"/>
        <v>0</v>
      </c>
      <c r="O99" s="34" t="str">
        <f t="shared" si="17"/>
        <v/>
      </c>
      <c r="P99" s="30"/>
      <c r="Q99" s="35" t="str">
        <f t="shared" si="18"/>
        <v/>
      </c>
      <c r="R99" s="37"/>
      <c r="S99" s="35" t="str">
        <f t="shared" si="19"/>
        <v/>
      </c>
      <c r="T99" s="10"/>
      <c r="U99" s="10">
        <v>0</v>
      </c>
      <c r="V99" s="10">
        <v>0</v>
      </c>
      <c r="W99" s="10">
        <v>0</v>
      </c>
      <c r="X99" s="10">
        <f t="shared" si="20"/>
        <v>0</v>
      </c>
      <c r="Y99" s="10"/>
      <c r="Z99" s="10"/>
      <c r="AA99" s="31"/>
      <c r="AB99" s="28"/>
      <c r="AC99" s="38">
        <v>41730</v>
      </c>
      <c r="AD99" s="38">
        <v>42094</v>
      </c>
      <c r="AE99" s="39"/>
      <c r="AF99" s="40">
        <v>0</v>
      </c>
      <c r="AG99" s="35" t="str">
        <f t="shared" si="21"/>
        <v/>
      </c>
      <c r="AH99" s="35" t="str">
        <f t="shared" si="22"/>
        <v/>
      </c>
      <c r="AI99" s="34" t="str">
        <f t="shared" si="23"/>
        <v/>
      </c>
      <c r="AJ99" s="35" t="str">
        <f t="shared" si="24"/>
        <v/>
      </c>
      <c r="AK99" s="36" t="str">
        <f t="shared" si="25"/>
        <v/>
      </c>
    </row>
    <row r="100" spans="1:37" x14ac:dyDescent="0.25">
      <c r="A100" s="27"/>
      <c r="B100" s="41"/>
      <c r="C100" s="42"/>
      <c r="D100" s="26" t="str">
        <f>IF(ISBLANK(B100),"",VLOOKUP(B100,'Source file'!A$16:C$22,3,0))</f>
        <v/>
      </c>
      <c r="E100" s="26" t="str">
        <f>IF(ISBLANK(B100),"",VLOOKUP(B100,'Source file'!A$16:B$22,2,0))</f>
        <v/>
      </c>
      <c r="F100" s="28"/>
      <c r="G100" s="32">
        <v>41729</v>
      </c>
      <c r="H100" s="33" t="str">
        <f t="shared" si="14"/>
        <v/>
      </c>
      <c r="I100" s="33" t="str">
        <f t="shared" si="15"/>
        <v/>
      </c>
      <c r="J100" s="32" t="str">
        <f t="shared" si="13"/>
        <v/>
      </c>
      <c r="K100" s="29"/>
      <c r="L100" s="27"/>
      <c r="M100" s="27"/>
      <c r="N100" s="35">
        <f t="shared" si="16"/>
        <v>0</v>
      </c>
      <c r="O100" s="34" t="str">
        <f t="shared" si="17"/>
        <v/>
      </c>
      <c r="P100" s="30"/>
      <c r="Q100" s="35" t="str">
        <f t="shared" si="18"/>
        <v/>
      </c>
      <c r="R100" s="37"/>
      <c r="S100" s="35" t="str">
        <f t="shared" si="19"/>
        <v/>
      </c>
      <c r="T100" s="10"/>
      <c r="U100" s="10">
        <v>0</v>
      </c>
      <c r="V100" s="10">
        <v>0</v>
      </c>
      <c r="W100" s="10">
        <v>0</v>
      </c>
      <c r="X100" s="10">
        <f t="shared" si="20"/>
        <v>0</v>
      </c>
      <c r="Y100" s="10"/>
      <c r="Z100" s="10"/>
      <c r="AA100" s="31"/>
      <c r="AB100" s="28"/>
      <c r="AC100" s="38">
        <v>41730</v>
      </c>
      <c r="AD100" s="38">
        <v>42094</v>
      </c>
      <c r="AE100" s="39"/>
      <c r="AF100" s="40">
        <v>0</v>
      </c>
      <c r="AG100" s="35" t="str">
        <f t="shared" si="21"/>
        <v/>
      </c>
      <c r="AH100" s="35" t="str">
        <f t="shared" si="22"/>
        <v/>
      </c>
      <c r="AI100" s="34" t="str">
        <f t="shared" si="23"/>
        <v/>
      </c>
      <c r="AJ100" s="35" t="str">
        <f t="shared" si="24"/>
        <v/>
      </c>
      <c r="AK100" s="36" t="str">
        <f t="shared" si="25"/>
        <v/>
      </c>
    </row>
    <row r="101" spans="1:37" x14ac:dyDescent="0.25">
      <c r="A101" s="27"/>
      <c r="B101" s="41"/>
      <c r="C101" s="42"/>
      <c r="D101" s="26" t="str">
        <f>IF(ISBLANK(B101),"",VLOOKUP(B101,'Source file'!A$16:C$22,3,0))</f>
        <v/>
      </c>
      <c r="E101" s="26" t="str">
        <f>IF(ISBLANK(B101),"",VLOOKUP(B101,'Source file'!A$16:B$22,2,0))</f>
        <v/>
      </c>
      <c r="F101" s="28"/>
      <c r="G101" s="32">
        <v>41729</v>
      </c>
      <c r="H101" s="33" t="str">
        <f t="shared" si="14"/>
        <v/>
      </c>
      <c r="I101" s="33" t="str">
        <f t="shared" si="15"/>
        <v/>
      </c>
      <c r="J101" s="32" t="str">
        <f t="shared" si="13"/>
        <v/>
      </c>
      <c r="K101" s="29"/>
      <c r="L101" s="27"/>
      <c r="M101" s="27"/>
      <c r="N101" s="35">
        <f t="shared" si="16"/>
        <v>0</v>
      </c>
      <c r="O101" s="34" t="str">
        <f t="shared" si="17"/>
        <v/>
      </c>
      <c r="P101" s="30"/>
      <c r="Q101" s="35" t="str">
        <f t="shared" si="18"/>
        <v/>
      </c>
      <c r="R101" s="37"/>
      <c r="S101" s="35" t="str">
        <f t="shared" si="19"/>
        <v/>
      </c>
      <c r="T101" s="10"/>
      <c r="U101" s="10">
        <v>0</v>
      </c>
      <c r="V101" s="10">
        <v>0</v>
      </c>
      <c r="W101" s="10">
        <v>0</v>
      </c>
      <c r="X101" s="10">
        <f t="shared" si="20"/>
        <v>0</v>
      </c>
      <c r="Y101" s="10"/>
      <c r="Z101" s="10"/>
      <c r="AA101" s="31"/>
      <c r="AB101" s="28"/>
      <c r="AC101" s="38">
        <v>41730</v>
      </c>
      <c r="AD101" s="38">
        <v>42094</v>
      </c>
      <c r="AE101" s="39"/>
      <c r="AF101" s="40">
        <v>0</v>
      </c>
      <c r="AG101" s="35" t="str">
        <f t="shared" si="21"/>
        <v/>
      </c>
      <c r="AH101" s="35" t="str">
        <f t="shared" si="22"/>
        <v/>
      </c>
      <c r="AI101" s="34" t="str">
        <f t="shared" si="23"/>
        <v/>
      </c>
      <c r="AJ101" s="35" t="str">
        <f t="shared" si="24"/>
        <v/>
      </c>
      <c r="AK101" s="36" t="str">
        <f t="shared" si="25"/>
        <v/>
      </c>
    </row>
    <row r="102" spans="1:37" x14ac:dyDescent="0.25">
      <c r="A102" s="27"/>
      <c r="B102" s="41"/>
      <c r="C102" s="42"/>
      <c r="D102" s="26" t="str">
        <f>IF(ISBLANK(B102),"",VLOOKUP(B102,'Source file'!A$16:C$22,3,0))</f>
        <v/>
      </c>
      <c r="E102" s="26" t="str">
        <f>IF(ISBLANK(B102),"",VLOOKUP(B102,'Source file'!A$16:B$22,2,0))</f>
        <v/>
      </c>
      <c r="F102" s="28"/>
      <c r="G102" s="32">
        <v>41729</v>
      </c>
      <c r="H102" s="33" t="str">
        <f t="shared" si="14"/>
        <v/>
      </c>
      <c r="I102" s="33" t="str">
        <f t="shared" si="15"/>
        <v/>
      </c>
      <c r="J102" s="32" t="str">
        <f t="shared" si="13"/>
        <v/>
      </c>
      <c r="K102" s="29"/>
      <c r="L102" s="27"/>
      <c r="M102" s="27"/>
      <c r="N102" s="35">
        <f t="shared" si="16"/>
        <v>0</v>
      </c>
      <c r="O102" s="34" t="str">
        <f t="shared" si="17"/>
        <v/>
      </c>
      <c r="P102" s="30"/>
      <c r="Q102" s="35" t="str">
        <f t="shared" si="18"/>
        <v/>
      </c>
      <c r="R102" s="37"/>
      <c r="S102" s="35" t="str">
        <f t="shared" si="19"/>
        <v/>
      </c>
      <c r="T102" s="10"/>
      <c r="U102" s="10">
        <v>0</v>
      </c>
      <c r="V102" s="10">
        <v>0</v>
      </c>
      <c r="W102" s="10">
        <v>0</v>
      </c>
      <c r="X102" s="10">
        <f t="shared" si="20"/>
        <v>0</v>
      </c>
      <c r="Y102" s="10"/>
      <c r="Z102" s="10"/>
      <c r="AA102" s="31"/>
      <c r="AB102" s="28"/>
      <c r="AC102" s="38">
        <v>41730</v>
      </c>
      <c r="AD102" s="38">
        <v>42094</v>
      </c>
      <c r="AE102" s="39"/>
      <c r="AF102" s="40">
        <v>0</v>
      </c>
      <c r="AG102" s="35" t="str">
        <f t="shared" si="21"/>
        <v/>
      </c>
      <c r="AH102" s="35" t="str">
        <f t="shared" si="22"/>
        <v/>
      </c>
      <c r="AI102" s="34" t="str">
        <f t="shared" si="23"/>
        <v/>
      </c>
      <c r="AJ102" s="35" t="str">
        <f t="shared" si="24"/>
        <v/>
      </c>
      <c r="AK102" s="36" t="str">
        <f t="shared" si="25"/>
        <v/>
      </c>
    </row>
    <row r="103" spans="1:37" x14ac:dyDescent="0.25">
      <c r="A103" s="27"/>
      <c r="B103" s="41"/>
      <c r="C103" s="42"/>
      <c r="D103" s="26" t="str">
        <f>IF(ISBLANK(B103),"",VLOOKUP(B103,'Source file'!A$16:C$22,3,0))</f>
        <v/>
      </c>
      <c r="E103" s="26" t="str">
        <f>IF(ISBLANK(B103),"",VLOOKUP(B103,'Source file'!A$16:B$22,2,0))</f>
        <v/>
      </c>
      <c r="F103" s="28"/>
      <c r="G103" s="32">
        <v>41729</v>
      </c>
      <c r="H103" s="33" t="str">
        <f t="shared" si="14"/>
        <v/>
      </c>
      <c r="I103" s="33" t="str">
        <f t="shared" si="15"/>
        <v/>
      </c>
      <c r="J103" s="32" t="str">
        <f t="shared" si="13"/>
        <v/>
      </c>
      <c r="K103" s="29"/>
      <c r="L103" s="27"/>
      <c r="M103" s="27"/>
      <c r="N103" s="35">
        <f t="shared" si="16"/>
        <v>0</v>
      </c>
      <c r="O103" s="34" t="str">
        <f t="shared" si="17"/>
        <v/>
      </c>
      <c r="P103" s="30"/>
      <c r="Q103" s="35" t="str">
        <f t="shared" si="18"/>
        <v/>
      </c>
      <c r="R103" s="37"/>
      <c r="S103" s="35" t="str">
        <f t="shared" si="19"/>
        <v/>
      </c>
      <c r="T103" s="10"/>
      <c r="U103" s="10">
        <v>0</v>
      </c>
      <c r="V103" s="10">
        <v>0</v>
      </c>
      <c r="W103" s="10">
        <v>0</v>
      </c>
      <c r="X103" s="10">
        <f t="shared" si="20"/>
        <v>0</v>
      </c>
      <c r="Y103" s="10"/>
      <c r="Z103" s="10"/>
      <c r="AA103" s="31"/>
      <c r="AB103" s="28"/>
      <c r="AC103" s="38">
        <v>41730</v>
      </c>
      <c r="AD103" s="38">
        <v>42094</v>
      </c>
      <c r="AE103" s="39"/>
      <c r="AF103" s="40">
        <v>0</v>
      </c>
      <c r="AG103" s="35" t="str">
        <f t="shared" si="21"/>
        <v/>
      </c>
      <c r="AH103" s="35" t="str">
        <f t="shared" si="22"/>
        <v/>
      </c>
      <c r="AI103" s="34" t="str">
        <f t="shared" si="23"/>
        <v/>
      </c>
      <c r="AJ103" s="35" t="str">
        <f t="shared" si="24"/>
        <v/>
      </c>
      <c r="AK103" s="36" t="str">
        <f t="shared" si="25"/>
        <v/>
      </c>
    </row>
    <row r="115" spans="3:10" x14ac:dyDescent="0.25">
      <c r="J115" s="44">
        <v>42094</v>
      </c>
    </row>
    <row r="116" spans="3:10" x14ac:dyDescent="0.25">
      <c r="J116" s="44">
        <v>41852</v>
      </c>
    </row>
    <row r="117" spans="3:10" x14ac:dyDescent="0.25">
      <c r="J117" s="45">
        <f>+J115-J116</f>
        <v>242</v>
      </c>
    </row>
    <row r="119" spans="3:10" x14ac:dyDescent="0.25">
      <c r="C119" s="17" t="s">
        <v>36</v>
      </c>
      <c r="D119" s="15"/>
      <c r="E119" s="15"/>
    </row>
    <row r="120" spans="3:10" x14ac:dyDescent="0.25">
      <c r="C120" s="15" t="s">
        <v>37</v>
      </c>
      <c r="D120" s="18">
        <v>0.1188</v>
      </c>
      <c r="E120" s="18">
        <v>5.28E-2</v>
      </c>
    </row>
    <row r="121" spans="3:10" x14ac:dyDescent="0.25">
      <c r="C121" s="15" t="s">
        <v>38</v>
      </c>
      <c r="D121" s="18">
        <v>6.3299999999999995E-2</v>
      </c>
      <c r="E121" s="18">
        <v>4.7500000000000001E-2</v>
      </c>
    </row>
    <row r="122" spans="3:10" x14ac:dyDescent="0.25">
      <c r="C122" s="15" t="s">
        <v>42</v>
      </c>
      <c r="D122" s="18">
        <v>9.5000000000000001E-2</v>
      </c>
      <c r="E122" s="18">
        <v>9.5000000000000001E-2</v>
      </c>
    </row>
    <row r="123" spans="3:10" x14ac:dyDescent="0.25">
      <c r="C123" s="15" t="s">
        <v>55</v>
      </c>
      <c r="D123" s="18">
        <v>0.1188</v>
      </c>
      <c r="E123" s="18">
        <v>9.5000000000000001E-2</v>
      </c>
    </row>
    <row r="124" spans="3:10" x14ac:dyDescent="0.25">
      <c r="C124" s="15" t="s">
        <v>54</v>
      </c>
      <c r="D124" s="18">
        <v>0.1188</v>
      </c>
      <c r="E124" s="18">
        <v>0.11310000000000001</v>
      </c>
    </row>
    <row r="125" spans="3:10" x14ac:dyDescent="0.25">
      <c r="C125" s="15" t="s">
        <v>44</v>
      </c>
      <c r="D125" s="18">
        <v>9.5000000000000001E-2</v>
      </c>
      <c r="E125" s="18">
        <v>4.7500000000000001E-2</v>
      </c>
    </row>
    <row r="126" spans="3:10" x14ac:dyDescent="0.25">
      <c r="C126" s="15" t="s">
        <v>43</v>
      </c>
      <c r="D126" s="19">
        <v>0.19</v>
      </c>
      <c r="E126" s="18">
        <v>4.7500000000000001E-2</v>
      </c>
    </row>
  </sheetData>
  <sheetProtection password="EF05" sheet="1" objects="1" scenarios="1"/>
  <mergeCells count="1">
    <mergeCell ref="A1:Q1"/>
  </mergeCells>
  <dataValidations count="15">
    <dataValidation type="list" allowBlank="1" showInputMessage="1" showErrorMessage="1" sqref="B104:B1048576">
      <formula1>$A$18:$A$24</formula1>
    </dataValidation>
    <dataValidation allowBlank="1" showInputMessage="1" showErrorMessage="1" promptTitle="Output" prompt="Auto-calculated" sqref="AG3:AK103 Q3:S103 N3:N103"/>
    <dataValidation allowBlank="1" showInputMessage="1" showErrorMessage="1" promptTitle="Output" prompt="Auto-calculated_x000a_" sqref="H3:J103"/>
    <dataValidation allowBlank="1" showInputMessage="1" showErrorMessage="1" promptTitle="Rate of dep" prompt="Auto-populate" sqref="D3:E103"/>
    <dataValidation allowBlank="1" showInputMessage="1" showErrorMessage="1" promptTitle="Date of Addition" prompt="Enter in DD/MM/YYYY format _x000a_For eg - if date is a1st April 2014 , then 1apr14" sqref="AB6 F3:F103"/>
    <dataValidation type="list" allowBlank="1" showInputMessage="1" showErrorMessage="1" promptTitle="Asset disposed" prompt="If Asset disposed in FY 14-15,Select Y,If not then  N._x000a_If the asset's Op WDV as on Apr ,2014 is negative then , select &quot;NA&quot;_x000a_" sqref="AA3:AA103">
      <formula1>"Y,N"</formula1>
    </dataValidation>
    <dataValidation allowBlank="1" showInputMessage="1" showErrorMessage="1" promptTitle="Gross Amount" prompt="Enter Gross Amount of addition" sqref="K3:K103"/>
    <dataValidation allowBlank="1" showInputMessage="1" showErrorMessage="1" promptTitle="Cenvat Credit" prompt="Input ,if any, Cenvat creditincluded in gross amt" sqref="L3:L103"/>
    <dataValidation allowBlank="1" showInputMessage="1" showErrorMessage="1" promptTitle="VAT Credit" prompt="Input if any VAT included in gross amt" sqref="M3:M103"/>
    <dataValidation type="list" allowBlank="1" showInputMessage="1" showErrorMessage="1" promptTitle="New Asset" prompt="If purcahsed in FY 14-15,select Y_x000a_If purcahsed in earlier FY,select N" sqref="P3:P103">
      <formula1>"Y,N"</formula1>
    </dataValidation>
    <dataValidation allowBlank="1" showInputMessage="1" showErrorMessage="1" promptTitle="Disposal date" prompt="Enter date of disposal" sqref="AB3:AB5 AB7:AB103"/>
    <dataValidation allowBlank="1" showInputMessage="1" showErrorMessage="1" promptTitle="No of days used" prompt="Enter No of days used in FY 14-15" sqref="AE3:AE103"/>
    <dataValidation allowBlank="1" showInputMessage="1" showErrorMessage="1" promptTitle="Disposal value" prompt="Enter the disposal value , if disposed " sqref="AF3:AF103"/>
    <dataValidation allowBlank="1" showInputMessage="1" showErrorMessage="1" promptTitle="Description" prompt="Enter the asset description- name etc." sqref="C3:C103"/>
    <dataValidation type="list" allowBlank="1" showInputMessage="1" showErrorMessage="1" sqref="B3:B103">
      <formula1>$C$120:$C$126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'Source file'!$A$16:$A$22</xm:f>
          </x14:formula1>
          <xm:sqref>C104:C1048576</xm:sqref>
        </x14:dataValidation>
        <x14:dataValidation type="list" allowBlank="1" showInputMessage="1" showErrorMessage="1" promptTitle="Sub-class" prompt="Select sub-class from drop down menu">
          <x14:formula1>
            <xm:f>'Source file'!$A$16:$A$22</xm:f>
          </x14:formula1>
          <xm:sqref>B3:B103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109"/>
  <sheetViews>
    <sheetView workbookViewId="0">
      <pane ySplit="2" topLeftCell="A13" activePane="bottomLeft" state="frozen"/>
      <selection activeCell="O1" sqref="O1"/>
      <selection pane="bottomLeft" activeCell="F14" sqref="F14"/>
    </sheetView>
  </sheetViews>
  <sheetFormatPr defaultRowHeight="15" x14ac:dyDescent="0.25"/>
  <cols>
    <col min="1" max="1" width="9.140625" style="22"/>
    <col min="2" max="2" width="17.85546875" style="24" bestFit="1" customWidth="1"/>
    <col min="3" max="3" width="17.85546875" style="24" customWidth="1"/>
    <col min="4" max="5" width="9.140625" style="22"/>
    <col min="6" max="6" width="10.140625" style="22" bestFit="1" customWidth="1"/>
    <col min="7" max="7" width="9.85546875" style="22" bestFit="1" customWidth="1"/>
    <col min="8" max="8" width="9.85546875" style="22" customWidth="1"/>
    <col min="9" max="9" width="12.7109375" style="22" customWidth="1"/>
    <col min="10" max="10" width="9.85546875" style="22" customWidth="1"/>
    <col min="11" max="11" width="13.28515625" style="25" bestFit="1" customWidth="1"/>
    <col min="12" max="13" width="9.28515625" style="22" bestFit="1" customWidth="1"/>
    <col min="14" max="15" width="13.28515625" style="22" bestFit="1" customWidth="1"/>
    <col min="16" max="16" width="10.5703125" style="22" customWidth="1"/>
    <col min="17" max="17" width="13.5703125" style="22" customWidth="1"/>
    <col min="18" max="18" width="13.7109375" style="22" customWidth="1"/>
    <col min="19" max="19" width="10.5703125" style="22" customWidth="1"/>
    <col min="20" max="20" width="10" style="22" customWidth="1"/>
    <col min="21" max="21" width="8.5703125" style="22" hidden="1" customWidth="1"/>
    <col min="22" max="22" width="10" style="22" hidden="1" customWidth="1"/>
    <col min="23" max="23" width="10" style="22" customWidth="1"/>
    <col min="24" max="24" width="10.5703125" style="22" customWidth="1"/>
    <col min="25" max="25" width="14" style="22" bestFit="1" customWidth="1"/>
    <col min="26" max="26" width="11.28515625" style="22" bestFit="1" customWidth="1"/>
    <col min="27" max="27" width="11.85546875" style="22" customWidth="1"/>
    <col min="28" max="28" width="10.5703125" style="22" bestFit="1" customWidth="1"/>
    <col min="29" max="29" width="13.140625" style="22" customWidth="1"/>
    <col min="30" max="16384" width="9.140625" style="22"/>
  </cols>
  <sheetData>
    <row r="1" spans="1:29" customFormat="1" ht="66" customHeight="1" x14ac:dyDescent="0.25">
      <c r="A1" s="48" t="s">
        <v>52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29" s="3" customFormat="1" ht="137.25" customHeight="1" x14ac:dyDescent="0.25">
      <c r="A2" s="8" t="s">
        <v>0</v>
      </c>
      <c r="B2" s="8" t="s">
        <v>45</v>
      </c>
      <c r="C2" s="8" t="s">
        <v>48</v>
      </c>
      <c r="D2" s="8" t="s">
        <v>26</v>
      </c>
      <c r="E2" s="8" t="s">
        <v>51</v>
      </c>
      <c r="F2" s="8" t="s">
        <v>1</v>
      </c>
      <c r="G2" s="8" t="s">
        <v>10</v>
      </c>
      <c r="H2" s="8" t="s">
        <v>12</v>
      </c>
      <c r="I2" s="5" t="s">
        <v>23</v>
      </c>
      <c r="J2" s="5" t="s">
        <v>20</v>
      </c>
      <c r="K2" s="9" t="s">
        <v>2</v>
      </c>
      <c r="L2" s="8" t="s">
        <v>3</v>
      </c>
      <c r="M2" s="8" t="s">
        <v>4</v>
      </c>
      <c r="N2" s="8" t="s">
        <v>5</v>
      </c>
      <c r="O2" s="8" t="s">
        <v>11</v>
      </c>
      <c r="P2" s="8" t="s">
        <v>24</v>
      </c>
      <c r="Q2" s="5" t="s">
        <v>6</v>
      </c>
      <c r="R2" s="5" t="s">
        <v>13</v>
      </c>
      <c r="S2" s="7" t="s">
        <v>21</v>
      </c>
      <c r="T2" s="8" t="s">
        <v>49</v>
      </c>
      <c r="U2" s="8" t="s">
        <v>17</v>
      </c>
      <c r="V2" s="8" t="s">
        <v>25</v>
      </c>
      <c r="W2" s="5" t="s">
        <v>16</v>
      </c>
      <c r="X2" s="8" t="s">
        <v>7</v>
      </c>
      <c r="Y2" s="8" t="s">
        <v>18</v>
      </c>
      <c r="Z2" s="8" t="s">
        <v>8</v>
      </c>
      <c r="AA2" s="14" t="s">
        <v>22</v>
      </c>
      <c r="AB2" s="9" t="s">
        <v>9</v>
      </c>
      <c r="AC2" s="9" t="s">
        <v>50</v>
      </c>
    </row>
    <row r="3" spans="1:29" x14ac:dyDescent="0.25">
      <c r="A3" s="27">
        <v>1</v>
      </c>
      <c r="B3" s="41"/>
      <c r="C3" s="42"/>
      <c r="D3" s="26" t="str">
        <f>IF(ISBLANK(B3),"",VLOOKUP(B3,'Source file'!A$9:C$13,3,0))</f>
        <v/>
      </c>
      <c r="E3" s="26" t="str">
        <f>IF(ISBLANK(B3),"",VLOOKUP(B3,'Source file'!A$9:B$13,2,0))</f>
        <v/>
      </c>
      <c r="F3" s="28"/>
      <c r="G3" s="32">
        <v>41729</v>
      </c>
      <c r="H3" s="33" t="str">
        <f>IF(ISBLANK(B3),"",IF(F3&lt;=G3,G3-F3,0))</f>
        <v/>
      </c>
      <c r="I3" s="33" t="str">
        <f>IF(ISBLANK(B3),"",IF(F3&lt;=G3,J3-G3,J3-F3))</f>
        <v/>
      </c>
      <c r="J3" s="32" t="str">
        <f>IF(ISBLANK(B3),"",IF(B3="Non-RCC",DATE(YEAR(F3)+30,MONTH(F3),DAY(F3)),IF(B3="RCC",DATE(YEAR(F3)+60,MONTH(F3),DAY(F3)),IF(B3="Factory Bldg",DATE(YEAR(F3)+30,MONTH(F3),DAY(F3)),IF(B3="Fence tube wells",DATE(YEAR(F3)+5,MONTH(F3),DAY(F3)),IF(B3="Others(incl. temporary struc)",DATE(YEAR(F3)+3,MONTH(F3),DAY(F3))))))))</f>
        <v/>
      </c>
      <c r="K3" s="29"/>
      <c r="L3" s="27"/>
      <c r="M3" s="27"/>
      <c r="N3" s="35">
        <f>K3-L3-M3</f>
        <v>0</v>
      </c>
      <c r="O3" s="34" t="str">
        <f>IF(ISBLANK(B3),"",IF(J3&lt;G3,MIN(K3*D3*(H3/365),N3),MAX(K3*D3*(H3/365),0)))</f>
        <v/>
      </c>
      <c r="P3" s="30"/>
      <c r="Q3" s="35" t="str">
        <f>IF(ISBLANK(B3),"",IF(F3&lt;=G3,K3-O3,0))</f>
        <v/>
      </c>
      <c r="R3" s="35" t="str">
        <f>IF(ISBLANK(B3),"",IF(F3&lt;G3,Q3,K3))</f>
        <v/>
      </c>
      <c r="S3" s="31"/>
      <c r="T3" s="28"/>
      <c r="U3" s="38"/>
      <c r="V3" s="38"/>
      <c r="W3" s="39"/>
      <c r="X3" s="40"/>
      <c r="Y3" s="35" t="str">
        <f t="shared" ref="Y3:Y34" si="0">IF(ISBLANK(B3),"",IF(I3&gt;0,R3*(W3/I3),0))</f>
        <v/>
      </c>
      <c r="Z3" s="35" t="str">
        <f t="shared" ref="Z3:Z34" si="1">IF(ISBLANK(B3),"",IF(S3="Y",X3-(N3-O3-Y3),0))</f>
        <v/>
      </c>
      <c r="AA3" s="34" t="str">
        <f t="shared" ref="AA3:AA34" si="2">IF(ISBLANK(B3),"",IF(AND(Q3&gt;0,I3&lt;0),MIN(I3*5%,Q3),0))</f>
        <v/>
      </c>
      <c r="AB3" s="35" t="str">
        <f t="shared" ref="AB3:AB34" si="3">IF(ISBLANK(B3),"",IF(AA3=0,0,Q3-AA3))</f>
        <v/>
      </c>
      <c r="AC3" s="36" t="str">
        <f t="shared" ref="AC3:AC34" si="4">IF(ISBLANK(B3),"",IF(S3="Y",0,IF(S3="N",K3-O3-Y3-AB3,IF(S3="NA",0))))</f>
        <v/>
      </c>
    </row>
    <row r="4" spans="1:29" x14ac:dyDescent="0.25">
      <c r="A4" s="27">
        <v>2</v>
      </c>
      <c r="B4" s="41"/>
      <c r="C4" s="42"/>
      <c r="D4" s="26" t="str">
        <f>IF(ISBLANK(B4),"",VLOOKUP(B4,'Source file'!A$9:C$13,3,0))</f>
        <v/>
      </c>
      <c r="E4" s="26" t="str">
        <f>IF(ISBLANK(B4),"",VLOOKUP(B4,'Source file'!A$9:B$13,2,0))</f>
        <v/>
      </c>
      <c r="F4" s="28"/>
      <c r="G4" s="32">
        <v>41729</v>
      </c>
      <c r="H4" s="33" t="str">
        <f t="shared" ref="H4:H67" si="5">IF(ISBLANK(B4),"",IF(F4&lt;=G4,G4-F4,0))</f>
        <v/>
      </c>
      <c r="I4" s="33" t="str">
        <f t="shared" ref="I4:I67" si="6">IF(ISBLANK(B4),"",IF(F4&lt;=G4,J4-G4,J4-F4))</f>
        <v/>
      </c>
      <c r="J4" s="32" t="str">
        <f t="shared" ref="J4:J67" si="7">IF(ISBLANK(B4),"",IF(B4="Non-RCC",DATE(YEAR(F4)+30,MONTH(F4),DAY(F4)),IF(B4="RCC",DATE(YEAR(F4)+60,MONTH(F4),DAY(F4)),IF(B4="Factory Bldg",DATE(YEAR(F4)+30,MONTH(F4),DAY(F4)),IF(B4="Fence tube wells",DATE(YEAR(F4)+5,MONTH(F4),DAY(F4)),IF(B4="Others(incl. temporary struc)",DATE(YEAR(F4)+3,MONTH(F4),DAY(F4))))))))</f>
        <v/>
      </c>
      <c r="K4" s="29"/>
      <c r="L4" s="27"/>
      <c r="M4" s="27"/>
      <c r="N4" s="35">
        <f t="shared" ref="N4:N67" si="8">K4-L4-M4</f>
        <v>0</v>
      </c>
      <c r="O4" s="34" t="str">
        <f t="shared" ref="O4:O67" si="9">IF(ISBLANK(B4),"",IF(J4&lt;G4,MIN(K4*D4*(H4/365),N4),MAX(K4*D4*(H4/365),0)))</f>
        <v/>
      </c>
      <c r="P4" s="30"/>
      <c r="Q4" s="35" t="str">
        <f t="shared" ref="Q4:Q67" si="10">IF(ISBLANK(B4),"",IF(F4&lt;=G4,K4-O4,0))</f>
        <v/>
      </c>
      <c r="R4" s="35" t="str">
        <f t="shared" ref="R4:R67" si="11">IF(ISBLANK(B4),"",IF(F4&lt;G4,Q4,K4))</f>
        <v/>
      </c>
      <c r="S4" s="43"/>
      <c r="T4" s="28"/>
      <c r="U4" s="38"/>
      <c r="V4" s="38"/>
      <c r="W4" s="39"/>
      <c r="X4" s="40"/>
      <c r="Y4" s="35" t="str">
        <f t="shared" si="0"/>
        <v/>
      </c>
      <c r="Z4" s="35" t="str">
        <f t="shared" si="1"/>
        <v/>
      </c>
      <c r="AA4" s="34" t="str">
        <f t="shared" si="2"/>
        <v/>
      </c>
      <c r="AB4" s="35" t="str">
        <f t="shared" si="3"/>
        <v/>
      </c>
      <c r="AC4" s="36" t="str">
        <f t="shared" si="4"/>
        <v/>
      </c>
    </row>
    <row r="5" spans="1:29" x14ac:dyDescent="0.25">
      <c r="A5" s="27">
        <v>3</v>
      </c>
      <c r="B5" s="41"/>
      <c r="C5" s="42"/>
      <c r="D5" s="26" t="str">
        <f>IF(ISBLANK(B5),"",VLOOKUP(B5,'Source file'!A$9:C$13,3,0))</f>
        <v/>
      </c>
      <c r="E5" s="26" t="str">
        <f>IF(ISBLANK(B5),"",VLOOKUP(B5,'Source file'!A$9:B$13,2,0))</f>
        <v/>
      </c>
      <c r="F5" s="28"/>
      <c r="G5" s="32">
        <v>41729</v>
      </c>
      <c r="H5" s="33" t="str">
        <f t="shared" si="5"/>
        <v/>
      </c>
      <c r="I5" s="33" t="str">
        <f t="shared" si="6"/>
        <v/>
      </c>
      <c r="J5" s="32" t="str">
        <f t="shared" si="7"/>
        <v/>
      </c>
      <c r="K5" s="29"/>
      <c r="L5" s="27"/>
      <c r="M5" s="27"/>
      <c r="N5" s="35">
        <f t="shared" si="8"/>
        <v>0</v>
      </c>
      <c r="O5" s="34" t="str">
        <f t="shared" si="9"/>
        <v/>
      </c>
      <c r="P5" s="30"/>
      <c r="Q5" s="35" t="str">
        <f t="shared" si="10"/>
        <v/>
      </c>
      <c r="R5" s="35" t="str">
        <f t="shared" si="11"/>
        <v/>
      </c>
      <c r="S5" s="43"/>
      <c r="T5" s="28"/>
      <c r="U5" s="38"/>
      <c r="V5" s="38"/>
      <c r="W5" s="39"/>
      <c r="X5" s="40"/>
      <c r="Y5" s="35" t="str">
        <f t="shared" si="0"/>
        <v/>
      </c>
      <c r="Z5" s="35" t="str">
        <f t="shared" si="1"/>
        <v/>
      </c>
      <c r="AA5" s="34" t="str">
        <f t="shared" si="2"/>
        <v/>
      </c>
      <c r="AB5" s="35" t="str">
        <f t="shared" si="3"/>
        <v/>
      </c>
      <c r="AC5" s="36" t="str">
        <f t="shared" si="4"/>
        <v/>
      </c>
    </row>
    <row r="6" spans="1:29" x14ac:dyDescent="0.25">
      <c r="A6" s="27">
        <v>4</v>
      </c>
      <c r="B6" s="41"/>
      <c r="C6" s="42"/>
      <c r="D6" s="26" t="str">
        <f>IF(ISBLANK(B6),"",VLOOKUP(B6,'Source file'!A$9:C$13,3,0))</f>
        <v/>
      </c>
      <c r="E6" s="26" t="str">
        <f>IF(ISBLANK(B6),"",VLOOKUP(B6,'Source file'!A$9:B$13,2,0))</f>
        <v/>
      </c>
      <c r="F6" s="28"/>
      <c r="G6" s="32">
        <v>41729</v>
      </c>
      <c r="H6" s="33" t="str">
        <f t="shared" si="5"/>
        <v/>
      </c>
      <c r="I6" s="33" t="str">
        <f t="shared" si="6"/>
        <v/>
      </c>
      <c r="J6" s="32" t="str">
        <f t="shared" si="7"/>
        <v/>
      </c>
      <c r="K6" s="29"/>
      <c r="L6" s="27"/>
      <c r="M6" s="27"/>
      <c r="N6" s="35">
        <f t="shared" si="8"/>
        <v>0</v>
      </c>
      <c r="O6" s="34" t="str">
        <f t="shared" si="9"/>
        <v/>
      </c>
      <c r="P6" s="30"/>
      <c r="Q6" s="35" t="str">
        <f t="shared" si="10"/>
        <v/>
      </c>
      <c r="R6" s="35" t="str">
        <f t="shared" si="11"/>
        <v/>
      </c>
      <c r="S6" s="43"/>
      <c r="T6" s="28"/>
      <c r="U6" s="38"/>
      <c r="V6" s="38"/>
      <c r="W6" s="39"/>
      <c r="X6" s="40"/>
      <c r="Y6" s="35" t="str">
        <f t="shared" si="0"/>
        <v/>
      </c>
      <c r="Z6" s="35" t="str">
        <f t="shared" si="1"/>
        <v/>
      </c>
      <c r="AA6" s="34" t="str">
        <f t="shared" si="2"/>
        <v/>
      </c>
      <c r="AB6" s="35" t="str">
        <f t="shared" si="3"/>
        <v/>
      </c>
      <c r="AC6" s="36" t="str">
        <f t="shared" si="4"/>
        <v/>
      </c>
    </row>
    <row r="7" spans="1:29" x14ac:dyDescent="0.25">
      <c r="A7" s="27">
        <v>5</v>
      </c>
      <c r="B7" s="41"/>
      <c r="C7" s="42"/>
      <c r="D7" s="26" t="str">
        <f>IF(ISBLANK(B7),"",VLOOKUP(B7,'Source file'!A$9:C$13,3,0))</f>
        <v/>
      </c>
      <c r="E7" s="26" t="str">
        <f>IF(ISBLANK(B7),"",VLOOKUP(B7,'Source file'!A$9:B$13,2,0))</f>
        <v/>
      </c>
      <c r="F7" s="28"/>
      <c r="G7" s="32">
        <v>41729</v>
      </c>
      <c r="H7" s="33" t="str">
        <f t="shared" si="5"/>
        <v/>
      </c>
      <c r="I7" s="33" t="str">
        <f t="shared" si="6"/>
        <v/>
      </c>
      <c r="J7" s="32" t="str">
        <f t="shared" si="7"/>
        <v/>
      </c>
      <c r="K7" s="29"/>
      <c r="L7" s="27"/>
      <c r="M7" s="27"/>
      <c r="N7" s="35">
        <f t="shared" si="8"/>
        <v>0</v>
      </c>
      <c r="O7" s="34" t="str">
        <f t="shared" si="9"/>
        <v/>
      </c>
      <c r="P7" s="30"/>
      <c r="Q7" s="35" t="str">
        <f t="shared" si="10"/>
        <v/>
      </c>
      <c r="R7" s="35" t="str">
        <f t="shared" si="11"/>
        <v/>
      </c>
      <c r="S7" s="43"/>
      <c r="T7" s="28"/>
      <c r="U7" s="38"/>
      <c r="V7" s="38"/>
      <c r="W7" s="39"/>
      <c r="X7" s="40"/>
      <c r="Y7" s="35" t="str">
        <f t="shared" si="0"/>
        <v/>
      </c>
      <c r="Z7" s="35" t="str">
        <f t="shared" si="1"/>
        <v/>
      </c>
      <c r="AA7" s="34" t="str">
        <f t="shared" si="2"/>
        <v/>
      </c>
      <c r="AB7" s="35" t="str">
        <f t="shared" si="3"/>
        <v/>
      </c>
      <c r="AC7" s="36" t="str">
        <f t="shared" si="4"/>
        <v/>
      </c>
    </row>
    <row r="8" spans="1:29" x14ac:dyDescent="0.25">
      <c r="A8" s="27">
        <v>6</v>
      </c>
      <c r="B8" s="41"/>
      <c r="C8" s="42"/>
      <c r="D8" s="26" t="str">
        <f>IF(ISBLANK(B8),"",VLOOKUP(B8,'Source file'!A$9:C$13,3,0))</f>
        <v/>
      </c>
      <c r="E8" s="26" t="str">
        <f>IF(ISBLANK(B8),"",VLOOKUP(B8,'Source file'!A$9:B$13,2,0))</f>
        <v/>
      </c>
      <c r="F8" s="28"/>
      <c r="G8" s="32">
        <v>41729</v>
      </c>
      <c r="H8" s="33" t="str">
        <f t="shared" si="5"/>
        <v/>
      </c>
      <c r="I8" s="33" t="str">
        <f t="shared" si="6"/>
        <v/>
      </c>
      <c r="J8" s="32" t="str">
        <f t="shared" si="7"/>
        <v/>
      </c>
      <c r="K8" s="29"/>
      <c r="L8" s="27"/>
      <c r="M8" s="27"/>
      <c r="N8" s="35">
        <f t="shared" si="8"/>
        <v>0</v>
      </c>
      <c r="O8" s="34" t="str">
        <f t="shared" si="9"/>
        <v/>
      </c>
      <c r="P8" s="30"/>
      <c r="Q8" s="35" t="str">
        <f t="shared" si="10"/>
        <v/>
      </c>
      <c r="R8" s="35" t="str">
        <f t="shared" si="11"/>
        <v/>
      </c>
      <c r="S8" s="31"/>
      <c r="T8" s="28"/>
      <c r="U8" s="38"/>
      <c r="V8" s="38"/>
      <c r="W8" s="39"/>
      <c r="X8" s="40"/>
      <c r="Y8" s="35" t="str">
        <f t="shared" si="0"/>
        <v/>
      </c>
      <c r="Z8" s="35" t="str">
        <f t="shared" si="1"/>
        <v/>
      </c>
      <c r="AA8" s="34" t="str">
        <f t="shared" si="2"/>
        <v/>
      </c>
      <c r="AB8" s="35" t="str">
        <f t="shared" si="3"/>
        <v/>
      </c>
      <c r="AC8" s="36" t="str">
        <f t="shared" si="4"/>
        <v/>
      </c>
    </row>
    <row r="9" spans="1:29" x14ac:dyDescent="0.25">
      <c r="A9" s="27">
        <v>7</v>
      </c>
      <c r="B9" s="41"/>
      <c r="C9" s="42"/>
      <c r="D9" s="26" t="str">
        <f>IF(ISBLANK(B9),"",VLOOKUP(B9,'Source file'!A$9:C$13,3,0))</f>
        <v/>
      </c>
      <c r="E9" s="26" t="str">
        <f>IF(ISBLANK(B9),"",VLOOKUP(B9,'Source file'!A$9:B$13,2,0))</f>
        <v/>
      </c>
      <c r="F9" s="28"/>
      <c r="G9" s="32">
        <v>41729</v>
      </c>
      <c r="H9" s="33" t="str">
        <f t="shared" si="5"/>
        <v/>
      </c>
      <c r="I9" s="33" t="str">
        <f t="shared" si="6"/>
        <v/>
      </c>
      <c r="J9" s="32" t="str">
        <f t="shared" si="7"/>
        <v/>
      </c>
      <c r="K9" s="29"/>
      <c r="L9" s="27"/>
      <c r="M9" s="27"/>
      <c r="N9" s="35">
        <f t="shared" si="8"/>
        <v>0</v>
      </c>
      <c r="O9" s="34" t="str">
        <f t="shared" si="9"/>
        <v/>
      </c>
      <c r="P9" s="30"/>
      <c r="Q9" s="35" t="str">
        <f t="shared" si="10"/>
        <v/>
      </c>
      <c r="R9" s="35" t="str">
        <f t="shared" si="11"/>
        <v/>
      </c>
      <c r="S9" s="31"/>
      <c r="T9" s="28"/>
      <c r="U9" s="38"/>
      <c r="V9" s="38"/>
      <c r="W9" s="39"/>
      <c r="X9" s="40"/>
      <c r="Y9" s="35" t="str">
        <f t="shared" si="0"/>
        <v/>
      </c>
      <c r="Z9" s="35" t="str">
        <f t="shared" si="1"/>
        <v/>
      </c>
      <c r="AA9" s="34" t="str">
        <f t="shared" si="2"/>
        <v/>
      </c>
      <c r="AB9" s="35" t="str">
        <f t="shared" si="3"/>
        <v/>
      </c>
      <c r="AC9" s="36" t="str">
        <f t="shared" si="4"/>
        <v/>
      </c>
    </row>
    <row r="10" spans="1:29" x14ac:dyDescent="0.25">
      <c r="A10" s="27">
        <v>8</v>
      </c>
      <c r="B10" s="41"/>
      <c r="C10" s="42"/>
      <c r="D10" s="26" t="str">
        <f>IF(ISBLANK(B10),"",VLOOKUP(B10,'Source file'!A$9:C$13,3,0))</f>
        <v/>
      </c>
      <c r="E10" s="26" t="str">
        <f>IF(ISBLANK(B10),"",VLOOKUP(B10,'Source file'!A$9:B$13,2,0))</f>
        <v/>
      </c>
      <c r="F10" s="28"/>
      <c r="G10" s="32">
        <v>41729</v>
      </c>
      <c r="H10" s="33" t="str">
        <f t="shared" si="5"/>
        <v/>
      </c>
      <c r="I10" s="33" t="str">
        <f t="shared" si="6"/>
        <v/>
      </c>
      <c r="J10" s="32" t="str">
        <f t="shared" si="7"/>
        <v/>
      </c>
      <c r="K10" s="29"/>
      <c r="L10" s="27"/>
      <c r="M10" s="27"/>
      <c r="N10" s="35">
        <f t="shared" si="8"/>
        <v>0</v>
      </c>
      <c r="O10" s="34" t="str">
        <f t="shared" si="9"/>
        <v/>
      </c>
      <c r="P10" s="30"/>
      <c r="Q10" s="35" t="str">
        <f t="shared" si="10"/>
        <v/>
      </c>
      <c r="R10" s="35" t="str">
        <f t="shared" si="11"/>
        <v/>
      </c>
      <c r="S10" s="31"/>
      <c r="T10" s="28"/>
      <c r="U10" s="38"/>
      <c r="V10" s="38"/>
      <c r="W10" s="39"/>
      <c r="X10" s="40"/>
      <c r="Y10" s="35" t="str">
        <f t="shared" si="0"/>
        <v/>
      </c>
      <c r="Z10" s="35" t="str">
        <f t="shared" si="1"/>
        <v/>
      </c>
      <c r="AA10" s="34" t="str">
        <f t="shared" si="2"/>
        <v/>
      </c>
      <c r="AB10" s="35" t="str">
        <f t="shared" si="3"/>
        <v/>
      </c>
      <c r="AC10" s="36" t="str">
        <f t="shared" si="4"/>
        <v/>
      </c>
    </row>
    <row r="11" spans="1:29" x14ac:dyDescent="0.25">
      <c r="A11" s="27">
        <v>9</v>
      </c>
      <c r="B11" s="41"/>
      <c r="C11" s="42"/>
      <c r="D11" s="26" t="str">
        <f>IF(ISBLANK(B11),"",VLOOKUP(B11,'Source file'!A$9:C$13,3,0))</f>
        <v/>
      </c>
      <c r="E11" s="26" t="str">
        <f>IF(ISBLANK(B11),"",VLOOKUP(B11,'Source file'!A$9:B$13,2,0))</f>
        <v/>
      </c>
      <c r="F11" s="28"/>
      <c r="G11" s="32">
        <v>41729</v>
      </c>
      <c r="H11" s="33" t="str">
        <f t="shared" si="5"/>
        <v/>
      </c>
      <c r="I11" s="33" t="str">
        <f t="shared" si="6"/>
        <v/>
      </c>
      <c r="J11" s="32" t="str">
        <f t="shared" si="7"/>
        <v/>
      </c>
      <c r="K11" s="29"/>
      <c r="L11" s="27"/>
      <c r="M11" s="27"/>
      <c r="N11" s="35">
        <f t="shared" si="8"/>
        <v>0</v>
      </c>
      <c r="O11" s="34" t="str">
        <f t="shared" si="9"/>
        <v/>
      </c>
      <c r="P11" s="30"/>
      <c r="Q11" s="35" t="str">
        <f t="shared" si="10"/>
        <v/>
      </c>
      <c r="R11" s="35" t="str">
        <f t="shared" si="11"/>
        <v/>
      </c>
      <c r="S11" s="31"/>
      <c r="T11" s="28"/>
      <c r="U11" s="38"/>
      <c r="V11" s="38"/>
      <c r="W11" s="39"/>
      <c r="X11" s="40"/>
      <c r="Y11" s="35" t="str">
        <f t="shared" si="0"/>
        <v/>
      </c>
      <c r="Z11" s="35" t="str">
        <f t="shared" si="1"/>
        <v/>
      </c>
      <c r="AA11" s="34" t="str">
        <f t="shared" si="2"/>
        <v/>
      </c>
      <c r="AB11" s="35" t="str">
        <f t="shared" si="3"/>
        <v/>
      </c>
      <c r="AC11" s="36" t="str">
        <f t="shared" si="4"/>
        <v/>
      </c>
    </row>
    <row r="12" spans="1:29" x14ac:dyDescent="0.25">
      <c r="A12" s="27">
        <v>10</v>
      </c>
      <c r="B12" s="41"/>
      <c r="C12" s="42"/>
      <c r="D12" s="26" t="str">
        <f>IF(ISBLANK(B12),"",VLOOKUP(B12,'Source file'!A$9:C$13,3,0))</f>
        <v/>
      </c>
      <c r="E12" s="26" t="str">
        <f>IF(ISBLANK(B12),"",VLOOKUP(B12,'Source file'!A$9:B$13,2,0))</f>
        <v/>
      </c>
      <c r="F12" s="28"/>
      <c r="G12" s="32">
        <v>41729</v>
      </c>
      <c r="H12" s="33" t="str">
        <f t="shared" si="5"/>
        <v/>
      </c>
      <c r="I12" s="33" t="str">
        <f t="shared" si="6"/>
        <v/>
      </c>
      <c r="J12" s="32" t="str">
        <f t="shared" si="7"/>
        <v/>
      </c>
      <c r="K12" s="29"/>
      <c r="L12" s="27"/>
      <c r="M12" s="27"/>
      <c r="N12" s="35">
        <f t="shared" si="8"/>
        <v>0</v>
      </c>
      <c r="O12" s="34" t="str">
        <f t="shared" si="9"/>
        <v/>
      </c>
      <c r="P12" s="30"/>
      <c r="Q12" s="35" t="str">
        <f t="shared" si="10"/>
        <v/>
      </c>
      <c r="R12" s="35" t="str">
        <f t="shared" si="11"/>
        <v/>
      </c>
      <c r="S12" s="31"/>
      <c r="T12" s="28"/>
      <c r="U12" s="38"/>
      <c r="V12" s="38"/>
      <c r="W12" s="39"/>
      <c r="X12" s="40"/>
      <c r="Y12" s="35" t="str">
        <f t="shared" si="0"/>
        <v/>
      </c>
      <c r="Z12" s="35" t="str">
        <f t="shared" si="1"/>
        <v/>
      </c>
      <c r="AA12" s="34" t="str">
        <f t="shared" si="2"/>
        <v/>
      </c>
      <c r="AB12" s="35" t="str">
        <f t="shared" si="3"/>
        <v/>
      </c>
      <c r="AC12" s="36" t="str">
        <f t="shared" si="4"/>
        <v/>
      </c>
    </row>
    <row r="13" spans="1:29" x14ac:dyDescent="0.25">
      <c r="A13" s="27"/>
      <c r="B13" s="41"/>
      <c r="C13" s="42"/>
      <c r="D13" s="26" t="str">
        <f>IF(ISBLANK(B13),"",VLOOKUP(B13,'Source file'!A$9:C$13,3,0))</f>
        <v/>
      </c>
      <c r="E13" s="26" t="str">
        <f>IF(ISBLANK(B13),"",VLOOKUP(B13,'Source file'!A$9:B$13,2,0))</f>
        <v/>
      </c>
      <c r="F13" s="28"/>
      <c r="G13" s="32">
        <v>41729</v>
      </c>
      <c r="H13" s="33" t="str">
        <f t="shared" si="5"/>
        <v/>
      </c>
      <c r="I13" s="33" t="str">
        <f t="shared" si="6"/>
        <v/>
      </c>
      <c r="J13" s="32" t="str">
        <f t="shared" si="7"/>
        <v/>
      </c>
      <c r="K13" s="29"/>
      <c r="L13" s="27"/>
      <c r="M13" s="27"/>
      <c r="N13" s="35">
        <f t="shared" si="8"/>
        <v>0</v>
      </c>
      <c r="O13" s="34" t="str">
        <f t="shared" si="9"/>
        <v/>
      </c>
      <c r="P13" s="30"/>
      <c r="Q13" s="35" t="str">
        <f t="shared" si="10"/>
        <v/>
      </c>
      <c r="R13" s="35" t="str">
        <f t="shared" si="11"/>
        <v/>
      </c>
      <c r="S13" s="31"/>
      <c r="T13" s="28"/>
      <c r="U13" s="38"/>
      <c r="V13" s="38"/>
      <c r="W13" s="39"/>
      <c r="X13" s="40"/>
      <c r="Y13" s="35" t="str">
        <f t="shared" si="0"/>
        <v/>
      </c>
      <c r="Z13" s="35" t="str">
        <f t="shared" si="1"/>
        <v/>
      </c>
      <c r="AA13" s="34" t="str">
        <f t="shared" si="2"/>
        <v/>
      </c>
      <c r="AB13" s="35" t="str">
        <f t="shared" si="3"/>
        <v/>
      </c>
      <c r="AC13" s="36" t="str">
        <f t="shared" si="4"/>
        <v/>
      </c>
    </row>
    <row r="14" spans="1:29" x14ac:dyDescent="0.25">
      <c r="A14" s="27"/>
      <c r="B14" s="41"/>
      <c r="C14" s="42"/>
      <c r="D14" s="26" t="str">
        <f>IF(ISBLANK(B14),"",VLOOKUP(B14,'Source file'!A$9:C$13,3,0))</f>
        <v/>
      </c>
      <c r="E14" s="26" t="str">
        <f>IF(ISBLANK(B14),"",VLOOKUP(B14,'Source file'!A$9:B$13,2,0))</f>
        <v/>
      </c>
      <c r="F14" s="28"/>
      <c r="G14" s="32">
        <v>41729</v>
      </c>
      <c r="H14" s="33" t="str">
        <f t="shared" si="5"/>
        <v/>
      </c>
      <c r="I14" s="33" t="str">
        <f t="shared" si="6"/>
        <v/>
      </c>
      <c r="J14" s="32" t="str">
        <f t="shared" si="7"/>
        <v/>
      </c>
      <c r="K14" s="29"/>
      <c r="L14" s="27"/>
      <c r="M14" s="27"/>
      <c r="N14" s="35">
        <f t="shared" si="8"/>
        <v>0</v>
      </c>
      <c r="O14" s="34" t="str">
        <f t="shared" si="9"/>
        <v/>
      </c>
      <c r="P14" s="30"/>
      <c r="Q14" s="35" t="str">
        <f t="shared" si="10"/>
        <v/>
      </c>
      <c r="R14" s="35" t="str">
        <f t="shared" si="11"/>
        <v/>
      </c>
      <c r="S14" s="31"/>
      <c r="T14" s="28"/>
      <c r="U14" s="38"/>
      <c r="V14" s="38"/>
      <c r="W14" s="39"/>
      <c r="X14" s="40"/>
      <c r="Y14" s="35" t="str">
        <f t="shared" si="0"/>
        <v/>
      </c>
      <c r="Z14" s="35" t="str">
        <f t="shared" si="1"/>
        <v/>
      </c>
      <c r="AA14" s="34" t="str">
        <f t="shared" si="2"/>
        <v/>
      </c>
      <c r="AB14" s="35" t="str">
        <f t="shared" si="3"/>
        <v/>
      </c>
      <c r="AC14" s="36" t="str">
        <f t="shared" si="4"/>
        <v/>
      </c>
    </row>
    <row r="15" spans="1:29" x14ac:dyDescent="0.25">
      <c r="A15" s="27"/>
      <c r="B15" s="41"/>
      <c r="C15" s="42"/>
      <c r="D15" s="26" t="str">
        <f>IF(ISBLANK(B15),"",VLOOKUP(B15,'Source file'!A$9:C$13,3,0))</f>
        <v/>
      </c>
      <c r="E15" s="26" t="str">
        <f>IF(ISBLANK(B15),"",VLOOKUP(B15,'Source file'!A$9:B$13,2,0))</f>
        <v/>
      </c>
      <c r="F15" s="28"/>
      <c r="G15" s="32">
        <v>41729</v>
      </c>
      <c r="H15" s="33" t="str">
        <f t="shared" si="5"/>
        <v/>
      </c>
      <c r="I15" s="33" t="str">
        <f t="shared" si="6"/>
        <v/>
      </c>
      <c r="J15" s="32" t="str">
        <f t="shared" si="7"/>
        <v/>
      </c>
      <c r="K15" s="29"/>
      <c r="L15" s="27"/>
      <c r="M15" s="27"/>
      <c r="N15" s="35">
        <f t="shared" si="8"/>
        <v>0</v>
      </c>
      <c r="O15" s="34" t="str">
        <f t="shared" si="9"/>
        <v/>
      </c>
      <c r="P15" s="30"/>
      <c r="Q15" s="35" t="str">
        <f t="shared" si="10"/>
        <v/>
      </c>
      <c r="R15" s="35" t="str">
        <f t="shared" si="11"/>
        <v/>
      </c>
      <c r="S15" s="31"/>
      <c r="T15" s="28"/>
      <c r="U15" s="38"/>
      <c r="V15" s="38"/>
      <c r="W15" s="39"/>
      <c r="X15" s="40"/>
      <c r="Y15" s="35" t="str">
        <f t="shared" si="0"/>
        <v/>
      </c>
      <c r="Z15" s="35" t="str">
        <f t="shared" si="1"/>
        <v/>
      </c>
      <c r="AA15" s="34" t="str">
        <f t="shared" si="2"/>
        <v/>
      </c>
      <c r="AB15" s="35" t="str">
        <f t="shared" si="3"/>
        <v/>
      </c>
      <c r="AC15" s="36" t="str">
        <f t="shared" si="4"/>
        <v/>
      </c>
    </row>
    <row r="16" spans="1:29" x14ac:dyDescent="0.25">
      <c r="A16" s="27"/>
      <c r="B16" s="41"/>
      <c r="C16" s="42"/>
      <c r="D16" s="26" t="str">
        <f>IF(ISBLANK(B16),"",VLOOKUP(B16,'Source file'!A$9:C$13,3,0))</f>
        <v/>
      </c>
      <c r="E16" s="26" t="str">
        <f>IF(ISBLANK(B16),"",VLOOKUP(B16,'Source file'!A$9:B$13,2,0))</f>
        <v/>
      </c>
      <c r="F16" s="28"/>
      <c r="G16" s="32">
        <v>41729</v>
      </c>
      <c r="H16" s="33" t="str">
        <f t="shared" si="5"/>
        <v/>
      </c>
      <c r="I16" s="33" t="str">
        <f t="shared" si="6"/>
        <v/>
      </c>
      <c r="J16" s="32" t="str">
        <f t="shared" si="7"/>
        <v/>
      </c>
      <c r="K16" s="29"/>
      <c r="L16" s="27"/>
      <c r="M16" s="27"/>
      <c r="N16" s="35">
        <f t="shared" si="8"/>
        <v>0</v>
      </c>
      <c r="O16" s="34" t="str">
        <f t="shared" si="9"/>
        <v/>
      </c>
      <c r="P16" s="30"/>
      <c r="Q16" s="35" t="str">
        <f t="shared" si="10"/>
        <v/>
      </c>
      <c r="R16" s="35" t="str">
        <f t="shared" si="11"/>
        <v/>
      </c>
      <c r="S16" s="31"/>
      <c r="T16" s="28"/>
      <c r="U16" s="38"/>
      <c r="V16" s="38"/>
      <c r="W16" s="39"/>
      <c r="X16" s="40"/>
      <c r="Y16" s="35" t="str">
        <f t="shared" si="0"/>
        <v/>
      </c>
      <c r="Z16" s="35" t="str">
        <f t="shared" si="1"/>
        <v/>
      </c>
      <c r="AA16" s="34" t="str">
        <f t="shared" si="2"/>
        <v/>
      </c>
      <c r="AB16" s="35" t="str">
        <f t="shared" si="3"/>
        <v/>
      </c>
      <c r="AC16" s="36" t="str">
        <f t="shared" si="4"/>
        <v/>
      </c>
    </row>
    <row r="17" spans="1:29" x14ac:dyDescent="0.25">
      <c r="A17" s="27"/>
      <c r="B17" s="41"/>
      <c r="C17" s="42"/>
      <c r="D17" s="26" t="str">
        <f>IF(ISBLANK(B17),"",VLOOKUP(B17,'Source file'!A$9:C$13,3,0))</f>
        <v/>
      </c>
      <c r="E17" s="26" t="str">
        <f>IF(ISBLANK(B17),"",VLOOKUP(B17,'Source file'!A$9:B$13,2,0))</f>
        <v/>
      </c>
      <c r="F17" s="28"/>
      <c r="G17" s="32">
        <v>41729</v>
      </c>
      <c r="H17" s="33" t="str">
        <f t="shared" si="5"/>
        <v/>
      </c>
      <c r="I17" s="33" t="str">
        <f t="shared" si="6"/>
        <v/>
      </c>
      <c r="J17" s="32" t="str">
        <f t="shared" si="7"/>
        <v/>
      </c>
      <c r="K17" s="29"/>
      <c r="L17" s="27"/>
      <c r="M17" s="27"/>
      <c r="N17" s="35">
        <f t="shared" si="8"/>
        <v>0</v>
      </c>
      <c r="O17" s="34" t="str">
        <f t="shared" si="9"/>
        <v/>
      </c>
      <c r="P17" s="30"/>
      <c r="Q17" s="35" t="str">
        <f t="shared" si="10"/>
        <v/>
      </c>
      <c r="R17" s="35" t="str">
        <f t="shared" si="11"/>
        <v/>
      </c>
      <c r="S17" s="31"/>
      <c r="T17" s="28"/>
      <c r="U17" s="38"/>
      <c r="V17" s="38"/>
      <c r="W17" s="39"/>
      <c r="X17" s="40"/>
      <c r="Y17" s="35" t="str">
        <f t="shared" si="0"/>
        <v/>
      </c>
      <c r="Z17" s="35" t="str">
        <f t="shared" si="1"/>
        <v/>
      </c>
      <c r="AA17" s="34" t="str">
        <f t="shared" si="2"/>
        <v/>
      </c>
      <c r="AB17" s="35" t="str">
        <f t="shared" si="3"/>
        <v/>
      </c>
      <c r="AC17" s="36" t="str">
        <f t="shared" si="4"/>
        <v/>
      </c>
    </row>
    <row r="18" spans="1:29" x14ac:dyDescent="0.25">
      <c r="A18" s="27"/>
      <c r="B18" s="41"/>
      <c r="C18" s="42"/>
      <c r="D18" s="26" t="str">
        <f>IF(ISBLANK(B18),"",VLOOKUP(B18,'Source file'!A$9:C$13,3,0))</f>
        <v/>
      </c>
      <c r="E18" s="26" t="str">
        <f>IF(ISBLANK(B18),"",VLOOKUP(B18,'Source file'!A$9:B$13,2,0))</f>
        <v/>
      </c>
      <c r="F18" s="28"/>
      <c r="G18" s="32">
        <v>41729</v>
      </c>
      <c r="H18" s="33" t="str">
        <f t="shared" si="5"/>
        <v/>
      </c>
      <c r="I18" s="33" t="str">
        <f t="shared" si="6"/>
        <v/>
      </c>
      <c r="J18" s="32" t="str">
        <f t="shared" si="7"/>
        <v/>
      </c>
      <c r="K18" s="29"/>
      <c r="L18" s="27"/>
      <c r="M18" s="27"/>
      <c r="N18" s="35">
        <f t="shared" si="8"/>
        <v>0</v>
      </c>
      <c r="O18" s="34" t="str">
        <f t="shared" si="9"/>
        <v/>
      </c>
      <c r="P18" s="30"/>
      <c r="Q18" s="35" t="str">
        <f t="shared" si="10"/>
        <v/>
      </c>
      <c r="R18" s="35" t="str">
        <f t="shared" si="11"/>
        <v/>
      </c>
      <c r="S18" s="31"/>
      <c r="T18" s="28"/>
      <c r="U18" s="38"/>
      <c r="V18" s="38"/>
      <c r="W18" s="39"/>
      <c r="X18" s="40"/>
      <c r="Y18" s="35" t="str">
        <f t="shared" si="0"/>
        <v/>
      </c>
      <c r="Z18" s="35" t="str">
        <f t="shared" si="1"/>
        <v/>
      </c>
      <c r="AA18" s="34" t="str">
        <f t="shared" si="2"/>
        <v/>
      </c>
      <c r="AB18" s="35" t="str">
        <f t="shared" si="3"/>
        <v/>
      </c>
      <c r="AC18" s="36" t="str">
        <f t="shared" si="4"/>
        <v/>
      </c>
    </row>
    <row r="19" spans="1:29" x14ac:dyDescent="0.25">
      <c r="A19" s="27"/>
      <c r="B19" s="41"/>
      <c r="C19" s="42"/>
      <c r="D19" s="26" t="str">
        <f>IF(ISBLANK(B19),"",VLOOKUP(B19,'Source file'!A$9:C$13,3,0))</f>
        <v/>
      </c>
      <c r="E19" s="26" t="str">
        <f>IF(ISBLANK(B19),"",VLOOKUP(B19,'Source file'!A$9:B$13,2,0))</f>
        <v/>
      </c>
      <c r="F19" s="28"/>
      <c r="G19" s="32">
        <v>41729</v>
      </c>
      <c r="H19" s="33" t="str">
        <f t="shared" si="5"/>
        <v/>
      </c>
      <c r="I19" s="33" t="str">
        <f t="shared" si="6"/>
        <v/>
      </c>
      <c r="J19" s="32" t="str">
        <f t="shared" si="7"/>
        <v/>
      </c>
      <c r="K19" s="29"/>
      <c r="L19" s="27"/>
      <c r="M19" s="27"/>
      <c r="N19" s="35">
        <f t="shared" si="8"/>
        <v>0</v>
      </c>
      <c r="O19" s="34" t="str">
        <f t="shared" si="9"/>
        <v/>
      </c>
      <c r="P19" s="30"/>
      <c r="Q19" s="35" t="str">
        <f t="shared" si="10"/>
        <v/>
      </c>
      <c r="R19" s="35" t="str">
        <f t="shared" si="11"/>
        <v/>
      </c>
      <c r="S19" s="31"/>
      <c r="T19" s="28"/>
      <c r="U19" s="38"/>
      <c r="V19" s="38"/>
      <c r="W19" s="39"/>
      <c r="X19" s="40"/>
      <c r="Y19" s="35" t="str">
        <f t="shared" si="0"/>
        <v/>
      </c>
      <c r="Z19" s="35" t="str">
        <f t="shared" si="1"/>
        <v/>
      </c>
      <c r="AA19" s="34" t="str">
        <f t="shared" si="2"/>
        <v/>
      </c>
      <c r="AB19" s="35" t="str">
        <f t="shared" si="3"/>
        <v/>
      </c>
      <c r="AC19" s="36" t="str">
        <f t="shared" si="4"/>
        <v/>
      </c>
    </row>
    <row r="20" spans="1:29" x14ac:dyDescent="0.25">
      <c r="A20" s="27"/>
      <c r="B20" s="41"/>
      <c r="C20" s="42"/>
      <c r="D20" s="26" t="str">
        <f>IF(ISBLANK(B20),"",VLOOKUP(B20,'Source file'!A$9:C$13,3,0))</f>
        <v/>
      </c>
      <c r="E20" s="26" t="str">
        <f>IF(ISBLANK(B20),"",VLOOKUP(B20,'Source file'!A$9:B$13,2,0))</f>
        <v/>
      </c>
      <c r="F20" s="28"/>
      <c r="G20" s="32">
        <v>41729</v>
      </c>
      <c r="H20" s="33" t="str">
        <f t="shared" si="5"/>
        <v/>
      </c>
      <c r="I20" s="33" t="str">
        <f t="shared" si="6"/>
        <v/>
      </c>
      <c r="J20" s="32" t="str">
        <f t="shared" si="7"/>
        <v/>
      </c>
      <c r="K20" s="29"/>
      <c r="L20" s="27"/>
      <c r="M20" s="27"/>
      <c r="N20" s="35">
        <f t="shared" si="8"/>
        <v>0</v>
      </c>
      <c r="O20" s="34" t="str">
        <f t="shared" si="9"/>
        <v/>
      </c>
      <c r="P20" s="30"/>
      <c r="Q20" s="35" t="str">
        <f t="shared" si="10"/>
        <v/>
      </c>
      <c r="R20" s="35" t="str">
        <f t="shared" si="11"/>
        <v/>
      </c>
      <c r="S20" s="31"/>
      <c r="T20" s="28"/>
      <c r="U20" s="38"/>
      <c r="V20" s="38"/>
      <c r="W20" s="39"/>
      <c r="X20" s="40"/>
      <c r="Y20" s="35" t="str">
        <f t="shared" si="0"/>
        <v/>
      </c>
      <c r="Z20" s="35" t="str">
        <f t="shared" si="1"/>
        <v/>
      </c>
      <c r="AA20" s="34" t="str">
        <f t="shared" si="2"/>
        <v/>
      </c>
      <c r="AB20" s="35" t="str">
        <f t="shared" si="3"/>
        <v/>
      </c>
      <c r="AC20" s="36" t="str">
        <f t="shared" si="4"/>
        <v/>
      </c>
    </row>
    <row r="21" spans="1:29" x14ac:dyDescent="0.25">
      <c r="A21" s="27"/>
      <c r="B21" s="41"/>
      <c r="C21" s="42"/>
      <c r="D21" s="26" t="str">
        <f>IF(ISBLANK(B21),"",VLOOKUP(B21,'Source file'!A$9:C$13,3,0))</f>
        <v/>
      </c>
      <c r="E21" s="26" t="str">
        <f>IF(ISBLANK(B21),"",VLOOKUP(B21,'Source file'!A$9:B$13,2,0))</f>
        <v/>
      </c>
      <c r="F21" s="28"/>
      <c r="G21" s="32">
        <v>41729</v>
      </c>
      <c r="H21" s="33" t="str">
        <f t="shared" si="5"/>
        <v/>
      </c>
      <c r="I21" s="33" t="str">
        <f t="shared" si="6"/>
        <v/>
      </c>
      <c r="J21" s="32" t="str">
        <f t="shared" si="7"/>
        <v/>
      </c>
      <c r="K21" s="29"/>
      <c r="L21" s="27"/>
      <c r="M21" s="27"/>
      <c r="N21" s="35">
        <f t="shared" si="8"/>
        <v>0</v>
      </c>
      <c r="O21" s="34" t="str">
        <f t="shared" si="9"/>
        <v/>
      </c>
      <c r="P21" s="30"/>
      <c r="Q21" s="35" t="str">
        <f t="shared" si="10"/>
        <v/>
      </c>
      <c r="R21" s="35" t="str">
        <f t="shared" si="11"/>
        <v/>
      </c>
      <c r="S21" s="31"/>
      <c r="T21" s="28"/>
      <c r="U21" s="38"/>
      <c r="V21" s="38"/>
      <c r="W21" s="39"/>
      <c r="X21" s="40"/>
      <c r="Y21" s="35" t="str">
        <f t="shared" si="0"/>
        <v/>
      </c>
      <c r="Z21" s="35" t="str">
        <f t="shared" si="1"/>
        <v/>
      </c>
      <c r="AA21" s="34" t="str">
        <f t="shared" si="2"/>
        <v/>
      </c>
      <c r="AB21" s="35" t="str">
        <f t="shared" si="3"/>
        <v/>
      </c>
      <c r="AC21" s="36" t="str">
        <f t="shared" si="4"/>
        <v/>
      </c>
    </row>
    <row r="22" spans="1:29" x14ac:dyDescent="0.25">
      <c r="A22" s="27"/>
      <c r="B22" s="41"/>
      <c r="C22" s="42"/>
      <c r="D22" s="26" t="str">
        <f>IF(ISBLANK(B22),"",VLOOKUP(B22,'Source file'!A$9:C$13,3,0))</f>
        <v/>
      </c>
      <c r="E22" s="26" t="str">
        <f>IF(ISBLANK(B22),"",VLOOKUP(B22,'Source file'!A$9:B$13,2,0))</f>
        <v/>
      </c>
      <c r="F22" s="28"/>
      <c r="G22" s="32">
        <v>41729</v>
      </c>
      <c r="H22" s="33" t="str">
        <f t="shared" si="5"/>
        <v/>
      </c>
      <c r="I22" s="33" t="str">
        <f t="shared" si="6"/>
        <v/>
      </c>
      <c r="J22" s="32" t="str">
        <f t="shared" si="7"/>
        <v/>
      </c>
      <c r="K22" s="29"/>
      <c r="L22" s="27"/>
      <c r="M22" s="27"/>
      <c r="N22" s="35">
        <f t="shared" si="8"/>
        <v>0</v>
      </c>
      <c r="O22" s="34" t="str">
        <f t="shared" si="9"/>
        <v/>
      </c>
      <c r="P22" s="30"/>
      <c r="Q22" s="35" t="str">
        <f t="shared" si="10"/>
        <v/>
      </c>
      <c r="R22" s="35" t="str">
        <f t="shared" si="11"/>
        <v/>
      </c>
      <c r="S22" s="31"/>
      <c r="T22" s="28"/>
      <c r="U22" s="38"/>
      <c r="V22" s="38"/>
      <c r="W22" s="39"/>
      <c r="X22" s="40"/>
      <c r="Y22" s="35" t="str">
        <f t="shared" si="0"/>
        <v/>
      </c>
      <c r="Z22" s="35" t="str">
        <f t="shared" si="1"/>
        <v/>
      </c>
      <c r="AA22" s="34" t="str">
        <f t="shared" si="2"/>
        <v/>
      </c>
      <c r="AB22" s="35" t="str">
        <f t="shared" si="3"/>
        <v/>
      </c>
      <c r="AC22" s="36" t="str">
        <f t="shared" si="4"/>
        <v/>
      </c>
    </row>
    <row r="23" spans="1:29" x14ac:dyDescent="0.25">
      <c r="A23" s="27"/>
      <c r="B23" s="41"/>
      <c r="C23" s="42"/>
      <c r="D23" s="26" t="str">
        <f>IF(ISBLANK(B23),"",VLOOKUP(B23,'Source file'!A$9:C$13,3,0))</f>
        <v/>
      </c>
      <c r="E23" s="26" t="str">
        <f>IF(ISBLANK(B23),"",VLOOKUP(B23,'Source file'!A$9:B$13,2,0))</f>
        <v/>
      </c>
      <c r="F23" s="28"/>
      <c r="G23" s="32">
        <v>41729</v>
      </c>
      <c r="H23" s="33" t="str">
        <f t="shared" si="5"/>
        <v/>
      </c>
      <c r="I23" s="33" t="str">
        <f t="shared" si="6"/>
        <v/>
      </c>
      <c r="J23" s="32" t="str">
        <f t="shared" si="7"/>
        <v/>
      </c>
      <c r="K23" s="29"/>
      <c r="L23" s="27"/>
      <c r="M23" s="27"/>
      <c r="N23" s="35">
        <f t="shared" si="8"/>
        <v>0</v>
      </c>
      <c r="O23" s="34" t="str">
        <f t="shared" si="9"/>
        <v/>
      </c>
      <c r="P23" s="30"/>
      <c r="Q23" s="35" t="str">
        <f t="shared" si="10"/>
        <v/>
      </c>
      <c r="R23" s="35" t="str">
        <f t="shared" si="11"/>
        <v/>
      </c>
      <c r="S23" s="31"/>
      <c r="T23" s="28"/>
      <c r="U23" s="38"/>
      <c r="V23" s="38"/>
      <c r="W23" s="39"/>
      <c r="X23" s="40"/>
      <c r="Y23" s="35" t="str">
        <f t="shared" si="0"/>
        <v/>
      </c>
      <c r="Z23" s="35" t="str">
        <f t="shared" si="1"/>
        <v/>
      </c>
      <c r="AA23" s="34" t="str">
        <f t="shared" si="2"/>
        <v/>
      </c>
      <c r="AB23" s="35" t="str">
        <f t="shared" si="3"/>
        <v/>
      </c>
      <c r="AC23" s="36" t="str">
        <f t="shared" si="4"/>
        <v/>
      </c>
    </row>
    <row r="24" spans="1:29" x14ac:dyDescent="0.25">
      <c r="A24" s="27"/>
      <c r="B24" s="41"/>
      <c r="C24" s="42"/>
      <c r="D24" s="26" t="str">
        <f>IF(ISBLANK(B24),"",VLOOKUP(B24,'Source file'!A$9:C$13,3,0))</f>
        <v/>
      </c>
      <c r="E24" s="26" t="str">
        <f>IF(ISBLANK(B24),"",VLOOKUP(B24,'Source file'!A$9:B$13,2,0))</f>
        <v/>
      </c>
      <c r="F24" s="28"/>
      <c r="G24" s="32">
        <v>41729</v>
      </c>
      <c r="H24" s="33" t="str">
        <f t="shared" si="5"/>
        <v/>
      </c>
      <c r="I24" s="33" t="str">
        <f t="shared" si="6"/>
        <v/>
      </c>
      <c r="J24" s="32" t="str">
        <f t="shared" si="7"/>
        <v/>
      </c>
      <c r="K24" s="29"/>
      <c r="L24" s="27"/>
      <c r="M24" s="27"/>
      <c r="N24" s="35">
        <f t="shared" si="8"/>
        <v>0</v>
      </c>
      <c r="O24" s="34" t="str">
        <f t="shared" si="9"/>
        <v/>
      </c>
      <c r="P24" s="30"/>
      <c r="Q24" s="35" t="str">
        <f t="shared" si="10"/>
        <v/>
      </c>
      <c r="R24" s="35" t="str">
        <f t="shared" si="11"/>
        <v/>
      </c>
      <c r="S24" s="31"/>
      <c r="T24" s="28"/>
      <c r="U24" s="38"/>
      <c r="V24" s="38"/>
      <c r="W24" s="39"/>
      <c r="X24" s="40"/>
      <c r="Y24" s="35" t="str">
        <f t="shared" si="0"/>
        <v/>
      </c>
      <c r="Z24" s="35" t="str">
        <f t="shared" si="1"/>
        <v/>
      </c>
      <c r="AA24" s="34" t="str">
        <f t="shared" si="2"/>
        <v/>
      </c>
      <c r="AB24" s="35" t="str">
        <f t="shared" si="3"/>
        <v/>
      </c>
      <c r="AC24" s="36" t="str">
        <f t="shared" si="4"/>
        <v/>
      </c>
    </row>
    <row r="25" spans="1:29" x14ac:dyDescent="0.25">
      <c r="A25" s="27"/>
      <c r="B25" s="41"/>
      <c r="C25" s="42"/>
      <c r="D25" s="26" t="str">
        <f>IF(ISBLANK(B25),"",VLOOKUP(B25,'Source file'!A$9:C$13,3,0))</f>
        <v/>
      </c>
      <c r="E25" s="26" t="str">
        <f>IF(ISBLANK(B25),"",VLOOKUP(B25,'Source file'!A$9:B$13,2,0))</f>
        <v/>
      </c>
      <c r="F25" s="28"/>
      <c r="G25" s="32">
        <v>41729</v>
      </c>
      <c r="H25" s="33" t="str">
        <f t="shared" si="5"/>
        <v/>
      </c>
      <c r="I25" s="33" t="str">
        <f t="shared" si="6"/>
        <v/>
      </c>
      <c r="J25" s="32" t="str">
        <f t="shared" si="7"/>
        <v/>
      </c>
      <c r="K25" s="29"/>
      <c r="L25" s="27"/>
      <c r="M25" s="27"/>
      <c r="N25" s="35">
        <f t="shared" si="8"/>
        <v>0</v>
      </c>
      <c r="O25" s="34" t="str">
        <f t="shared" si="9"/>
        <v/>
      </c>
      <c r="P25" s="30"/>
      <c r="Q25" s="35" t="str">
        <f t="shared" si="10"/>
        <v/>
      </c>
      <c r="R25" s="35" t="str">
        <f t="shared" si="11"/>
        <v/>
      </c>
      <c r="S25" s="31"/>
      <c r="T25" s="28"/>
      <c r="U25" s="38"/>
      <c r="V25" s="38"/>
      <c r="W25" s="39"/>
      <c r="X25" s="40"/>
      <c r="Y25" s="35" t="str">
        <f t="shared" si="0"/>
        <v/>
      </c>
      <c r="Z25" s="35" t="str">
        <f t="shared" si="1"/>
        <v/>
      </c>
      <c r="AA25" s="34" t="str">
        <f t="shared" si="2"/>
        <v/>
      </c>
      <c r="AB25" s="35" t="str">
        <f t="shared" si="3"/>
        <v/>
      </c>
      <c r="AC25" s="36" t="str">
        <f t="shared" si="4"/>
        <v/>
      </c>
    </row>
    <row r="26" spans="1:29" x14ac:dyDescent="0.25">
      <c r="A26" s="27"/>
      <c r="B26" s="41"/>
      <c r="C26" s="42"/>
      <c r="D26" s="26" t="str">
        <f>IF(ISBLANK(B26),"",VLOOKUP(B26,'Source file'!A$9:C$13,3,0))</f>
        <v/>
      </c>
      <c r="E26" s="26" t="str">
        <f>IF(ISBLANK(B26),"",VLOOKUP(B26,'Source file'!A$9:B$13,2,0))</f>
        <v/>
      </c>
      <c r="F26" s="28"/>
      <c r="G26" s="32">
        <v>41729</v>
      </c>
      <c r="H26" s="33" t="str">
        <f t="shared" si="5"/>
        <v/>
      </c>
      <c r="I26" s="33" t="str">
        <f t="shared" si="6"/>
        <v/>
      </c>
      <c r="J26" s="32" t="str">
        <f t="shared" si="7"/>
        <v/>
      </c>
      <c r="K26" s="29"/>
      <c r="L26" s="27"/>
      <c r="M26" s="27"/>
      <c r="N26" s="35">
        <f t="shared" si="8"/>
        <v>0</v>
      </c>
      <c r="O26" s="34" t="str">
        <f t="shared" si="9"/>
        <v/>
      </c>
      <c r="P26" s="30"/>
      <c r="Q26" s="35" t="str">
        <f t="shared" si="10"/>
        <v/>
      </c>
      <c r="R26" s="35" t="str">
        <f t="shared" si="11"/>
        <v/>
      </c>
      <c r="S26" s="31"/>
      <c r="T26" s="28"/>
      <c r="U26" s="38"/>
      <c r="V26" s="38"/>
      <c r="W26" s="39"/>
      <c r="X26" s="40"/>
      <c r="Y26" s="35" t="str">
        <f t="shared" si="0"/>
        <v/>
      </c>
      <c r="Z26" s="35" t="str">
        <f t="shared" si="1"/>
        <v/>
      </c>
      <c r="AA26" s="34" t="str">
        <f t="shared" si="2"/>
        <v/>
      </c>
      <c r="AB26" s="35" t="str">
        <f t="shared" si="3"/>
        <v/>
      </c>
      <c r="AC26" s="36" t="str">
        <f t="shared" si="4"/>
        <v/>
      </c>
    </row>
    <row r="27" spans="1:29" x14ac:dyDescent="0.25">
      <c r="A27" s="27"/>
      <c r="B27" s="41"/>
      <c r="C27" s="42"/>
      <c r="D27" s="26" t="str">
        <f>IF(ISBLANK(B27),"",VLOOKUP(B27,'Source file'!A$9:C$13,3,0))</f>
        <v/>
      </c>
      <c r="E27" s="26" t="str">
        <f>IF(ISBLANK(B27),"",VLOOKUP(B27,'Source file'!A$9:B$13,2,0))</f>
        <v/>
      </c>
      <c r="F27" s="28"/>
      <c r="G27" s="32">
        <v>41729</v>
      </c>
      <c r="H27" s="33" t="str">
        <f t="shared" si="5"/>
        <v/>
      </c>
      <c r="I27" s="33" t="str">
        <f t="shared" si="6"/>
        <v/>
      </c>
      <c r="J27" s="32" t="str">
        <f t="shared" si="7"/>
        <v/>
      </c>
      <c r="K27" s="29"/>
      <c r="L27" s="27"/>
      <c r="M27" s="27"/>
      <c r="N27" s="35">
        <f t="shared" si="8"/>
        <v>0</v>
      </c>
      <c r="O27" s="34" t="str">
        <f t="shared" si="9"/>
        <v/>
      </c>
      <c r="P27" s="30"/>
      <c r="Q27" s="35" t="str">
        <f t="shared" si="10"/>
        <v/>
      </c>
      <c r="R27" s="35" t="str">
        <f t="shared" si="11"/>
        <v/>
      </c>
      <c r="S27" s="31"/>
      <c r="T27" s="28"/>
      <c r="U27" s="38"/>
      <c r="V27" s="38"/>
      <c r="W27" s="39"/>
      <c r="X27" s="40"/>
      <c r="Y27" s="35" t="str">
        <f t="shared" si="0"/>
        <v/>
      </c>
      <c r="Z27" s="35" t="str">
        <f t="shared" si="1"/>
        <v/>
      </c>
      <c r="AA27" s="34" t="str">
        <f t="shared" si="2"/>
        <v/>
      </c>
      <c r="AB27" s="35" t="str">
        <f t="shared" si="3"/>
        <v/>
      </c>
      <c r="AC27" s="36" t="str">
        <f t="shared" si="4"/>
        <v/>
      </c>
    </row>
    <row r="28" spans="1:29" x14ac:dyDescent="0.25">
      <c r="A28" s="27"/>
      <c r="B28" s="41"/>
      <c r="C28" s="42"/>
      <c r="D28" s="26" t="str">
        <f>IF(ISBLANK(B28),"",VLOOKUP(B28,'Source file'!A$9:C$13,3,0))</f>
        <v/>
      </c>
      <c r="E28" s="26" t="str">
        <f>IF(ISBLANK(B28),"",VLOOKUP(B28,'Source file'!A$9:B$13,2,0))</f>
        <v/>
      </c>
      <c r="F28" s="28"/>
      <c r="G28" s="32">
        <v>41729</v>
      </c>
      <c r="H28" s="33" t="str">
        <f t="shared" si="5"/>
        <v/>
      </c>
      <c r="I28" s="33" t="str">
        <f t="shared" si="6"/>
        <v/>
      </c>
      <c r="J28" s="32" t="str">
        <f t="shared" si="7"/>
        <v/>
      </c>
      <c r="K28" s="29"/>
      <c r="L28" s="27"/>
      <c r="M28" s="27"/>
      <c r="N28" s="35">
        <f t="shared" si="8"/>
        <v>0</v>
      </c>
      <c r="O28" s="34" t="str">
        <f t="shared" si="9"/>
        <v/>
      </c>
      <c r="P28" s="30"/>
      <c r="Q28" s="35" t="str">
        <f t="shared" si="10"/>
        <v/>
      </c>
      <c r="R28" s="35" t="str">
        <f t="shared" si="11"/>
        <v/>
      </c>
      <c r="S28" s="31"/>
      <c r="T28" s="28"/>
      <c r="U28" s="38"/>
      <c r="V28" s="38"/>
      <c r="W28" s="39"/>
      <c r="X28" s="40"/>
      <c r="Y28" s="35" t="str">
        <f t="shared" si="0"/>
        <v/>
      </c>
      <c r="Z28" s="35" t="str">
        <f t="shared" si="1"/>
        <v/>
      </c>
      <c r="AA28" s="34" t="str">
        <f t="shared" si="2"/>
        <v/>
      </c>
      <c r="AB28" s="35" t="str">
        <f t="shared" si="3"/>
        <v/>
      </c>
      <c r="AC28" s="36" t="str">
        <f t="shared" si="4"/>
        <v/>
      </c>
    </row>
    <row r="29" spans="1:29" x14ac:dyDescent="0.25">
      <c r="A29" s="27"/>
      <c r="B29" s="41"/>
      <c r="C29" s="42"/>
      <c r="D29" s="26" t="str">
        <f>IF(ISBLANK(B29),"",VLOOKUP(B29,'Source file'!A$9:C$13,3,0))</f>
        <v/>
      </c>
      <c r="E29" s="26" t="str">
        <f>IF(ISBLANK(B29),"",VLOOKUP(B29,'Source file'!A$9:B$13,2,0))</f>
        <v/>
      </c>
      <c r="F29" s="28"/>
      <c r="G29" s="32">
        <v>41729</v>
      </c>
      <c r="H29" s="33" t="str">
        <f t="shared" si="5"/>
        <v/>
      </c>
      <c r="I29" s="33" t="str">
        <f t="shared" si="6"/>
        <v/>
      </c>
      <c r="J29" s="32" t="str">
        <f t="shared" si="7"/>
        <v/>
      </c>
      <c r="K29" s="29"/>
      <c r="L29" s="27"/>
      <c r="M29" s="27"/>
      <c r="N29" s="35">
        <f t="shared" si="8"/>
        <v>0</v>
      </c>
      <c r="O29" s="34" t="str">
        <f t="shared" si="9"/>
        <v/>
      </c>
      <c r="P29" s="30"/>
      <c r="Q29" s="35" t="str">
        <f t="shared" si="10"/>
        <v/>
      </c>
      <c r="R29" s="35" t="str">
        <f t="shared" si="11"/>
        <v/>
      </c>
      <c r="S29" s="31"/>
      <c r="T29" s="28"/>
      <c r="U29" s="38"/>
      <c r="V29" s="38"/>
      <c r="W29" s="39"/>
      <c r="X29" s="40"/>
      <c r="Y29" s="35" t="str">
        <f t="shared" si="0"/>
        <v/>
      </c>
      <c r="Z29" s="35" t="str">
        <f t="shared" si="1"/>
        <v/>
      </c>
      <c r="AA29" s="34" t="str">
        <f t="shared" si="2"/>
        <v/>
      </c>
      <c r="AB29" s="35" t="str">
        <f t="shared" si="3"/>
        <v/>
      </c>
      <c r="AC29" s="36" t="str">
        <f t="shared" si="4"/>
        <v/>
      </c>
    </row>
    <row r="30" spans="1:29" x14ac:dyDescent="0.25">
      <c r="A30" s="27"/>
      <c r="B30" s="41"/>
      <c r="C30" s="42"/>
      <c r="D30" s="26" t="str">
        <f>IF(ISBLANK(B30),"",VLOOKUP(B30,'Source file'!A$9:C$13,3,0))</f>
        <v/>
      </c>
      <c r="E30" s="26" t="str">
        <f>IF(ISBLANK(B30),"",VLOOKUP(B30,'Source file'!A$9:B$13,2,0))</f>
        <v/>
      </c>
      <c r="F30" s="28"/>
      <c r="G30" s="32">
        <v>41729</v>
      </c>
      <c r="H30" s="33" t="str">
        <f t="shared" si="5"/>
        <v/>
      </c>
      <c r="I30" s="33" t="str">
        <f t="shared" si="6"/>
        <v/>
      </c>
      <c r="J30" s="32" t="str">
        <f t="shared" si="7"/>
        <v/>
      </c>
      <c r="K30" s="29"/>
      <c r="L30" s="27"/>
      <c r="M30" s="27"/>
      <c r="N30" s="35">
        <f t="shared" si="8"/>
        <v>0</v>
      </c>
      <c r="O30" s="34" t="str">
        <f t="shared" si="9"/>
        <v/>
      </c>
      <c r="P30" s="30"/>
      <c r="Q30" s="35" t="str">
        <f t="shared" si="10"/>
        <v/>
      </c>
      <c r="R30" s="35" t="str">
        <f t="shared" si="11"/>
        <v/>
      </c>
      <c r="S30" s="31"/>
      <c r="T30" s="28"/>
      <c r="U30" s="38"/>
      <c r="V30" s="38"/>
      <c r="W30" s="39"/>
      <c r="X30" s="40"/>
      <c r="Y30" s="35" t="str">
        <f t="shared" si="0"/>
        <v/>
      </c>
      <c r="Z30" s="35" t="str">
        <f t="shared" si="1"/>
        <v/>
      </c>
      <c r="AA30" s="34" t="str">
        <f t="shared" si="2"/>
        <v/>
      </c>
      <c r="AB30" s="35" t="str">
        <f t="shared" si="3"/>
        <v/>
      </c>
      <c r="AC30" s="36" t="str">
        <f t="shared" si="4"/>
        <v/>
      </c>
    </row>
    <row r="31" spans="1:29" x14ac:dyDescent="0.25">
      <c r="A31" s="27"/>
      <c r="B31" s="41"/>
      <c r="C31" s="42"/>
      <c r="D31" s="26" t="str">
        <f>IF(ISBLANK(B31),"",VLOOKUP(B31,'Source file'!A$9:C$13,3,0))</f>
        <v/>
      </c>
      <c r="E31" s="26" t="str">
        <f>IF(ISBLANK(B31),"",VLOOKUP(B31,'Source file'!A$9:B$13,2,0))</f>
        <v/>
      </c>
      <c r="F31" s="28"/>
      <c r="G31" s="32">
        <v>41729</v>
      </c>
      <c r="H31" s="33" t="str">
        <f t="shared" si="5"/>
        <v/>
      </c>
      <c r="I31" s="33" t="str">
        <f t="shared" si="6"/>
        <v/>
      </c>
      <c r="J31" s="32" t="str">
        <f t="shared" si="7"/>
        <v/>
      </c>
      <c r="K31" s="29"/>
      <c r="L31" s="27"/>
      <c r="M31" s="27"/>
      <c r="N31" s="35">
        <f t="shared" si="8"/>
        <v>0</v>
      </c>
      <c r="O31" s="34" t="str">
        <f t="shared" si="9"/>
        <v/>
      </c>
      <c r="P31" s="30"/>
      <c r="Q31" s="35" t="str">
        <f t="shared" si="10"/>
        <v/>
      </c>
      <c r="R31" s="35" t="str">
        <f t="shared" si="11"/>
        <v/>
      </c>
      <c r="S31" s="31"/>
      <c r="T31" s="28"/>
      <c r="U31" s="38"/>
      <c r="V31" s="38"/>
      <c r="W31" s="39"/>
      <c r="X31" s="40"/>
      <c r="Y31" s="35" t="str">
        <f t="shared" si="0"/>
        <v/>
      </c>
      <c r="Z31" s="35" t="str">
        <f t="shared" si="1"/>
        <v/>
      </c>
      <c r="AA31" s="34" t="str">
        <f t="shared" si="2"/>
        <v/>
      </c>
      <c r="AB31" s="35" t="str">
        <f t="shared" si="3"/>
        <v/>
      </c>
      <c r="AC31" s="36" t="str">
        <f t="shared" si="4"/>
        <v/>
      </c>
    </row>
    <row r="32" spans="1:29" x14ac:dyDescent="0.25">
      <c r="A32" s="27"/>
      <c r="B32" s="41"/>
      <c r="C32" s="42"/>
      <c r="D32" s="26" t="str">
        <f>IF(ISBLANK(B32),"",VLOOKUP(B32,'Source file'!A$9:C$13,3,0))</f>
        <v/>
      </c>
      <c r="E32" s="26" t="str">
        <f>IF(ISBLANK(B32),"",VLOOKUP(B32,'Source file'!A$9:B$13,2,0))</f>
        <v/>
      </c>
      <c r="F32" s="28"/>
      <c r="G32" s="32">
        <v>41729</v>
      </c>
      <c r="H32" s="33" t="str">
        <f t="shared" si="5"/>
        <v/>
      </c>
      <c r="I32" s="33" t="str">
        <f t="shared" si="6"/>
        <v/>
      </c>
      <c r="J32" s="32" t="str">
        <f t="shared" si="7"/>
        <v/>
      </c>
      <c r="K32" s="29"/>
      <c r="L32" s="27"/>
      <c r="M32" s="27"/>
      <c r="N32" s="35">
        <f t="shared" si="8"/>
        <v>0</v>
      </c>
      <c r="O32" s="34" t="str">
        <f t="shared" si="9"/>
        <v/>
      </c>
      <c r="P32" s="30"/>
      <c r="Q32" s="35" t="str">
        <f t="shared" si="10"/>
        <v/>
      </c>
      <c r="R32" s="35" t="str">
        <f t="shared" si="11"/>
        <v/>
      </c>
      <c r="S32" s="31"/>
      <c r="T32" s="28"/>
      <c r="U32" s="38"/>
      <c r="V32" s="38"/>
      <c r="W32" s="39"/>
      <c r="X32" s="40"/>
      <c r="Y32" s="35" t="str">
        <f t="shared" si="0"/>
        <v/>
      </c>
      <c r="Z32" s="35" t="str">
        <f t="shared" si="1"/>
        <v/>
      </c>
      <c r="AA32" s="34" t="str">
        <f t="shared" si="2"/>
        <v/>
      </c>
      <c r="AB32" s="35" t="str">
        <f t="shared" si="3"/>
        <v/>
      </c>
      <c r="AC32" s="36" t="str">
        <f t="shared" si="4"/>
        <v/>
      </c>
    </row>
    <row r="33" spans="1:29" x14ac:dyDescent="0.25">
      <c r="A33" s="27"/>
      <c r="B33" s="41"/>
      <c r="C33" s="42"/>
      <c r="D33" s="26" t="str">
        <f>IF(ISBLANK(B33),"",VLOOKUP(B33,'Source file'!A$9:C$13,3,0))</f>
        <v/>
      </c>
      <c r="E33" s="26" t="str">
        <f>IF(ISBLANK(B33),"",VLOOKUP(B33,'Source file'!A$9:B$13,2,0))</f>
        <v/>
      </c>
      <c r="F33" s="28"/>
      <c r="G33" s="32">
        <v>41729</v>
      </c>
      <c r="H33" s="33" t="str">
        <f t="shared" si="5"/>
        <v/>
      </c>
      <c r="I33" s="33" t="str">
        <f t="shared" si="6"/>
        <v/>
      </c>
      <c r="J33" s="32" t="str">
        <f t="shared" si="7"/>
        <v/>
      </c>
      <c r="K33" s="29"/>
      <c r="L33" s="27"/>
      <c r="M33" s="27"/>
      <c r="N33" s="35">
        <f t="shared" si="8"/>
        <v>0</v>
      </c>
      <c r="O33" s="34" t="str">
        <f t="shared" si="9"/>
        <v/>
      </c>
      <c r="P33" s="30"/>
      <c r="Q33" s="35" t="str">
        <f t="shared" si="10"/>
        <v/>
      </c>
      <c r="R33" s="35" t="str">
        <f t="shared" si="11"/>
        <v/>
      </c>
      <c r="S33" s="31"/>
      <c r="T33" s="28"/>
      <c r="U33" s="38"/>
      <c r="V33" s="38"/>
      <c r="W33" s="39"/>
      <c r="X33" s="40"/>
      <c r="Y33" s="35" t="str">
        <f t="shared" si="0"/>
        <v/>
      </c>
      <c r="Z33" s="35" t="str">
        <f t="shared" si="1"/>
        <v/>
      </c>
      <c r="AA33" s="34" t="str">
        <f t="shared" si="2"/>
        <v/>
      </c>
      <c r="AB33" s="35" t="str">
        <f t="shared" si="3"/>
        <v/>
      </c>
      <c r="AC33" s="36" t="str">
        <f t="shared" si="4"/>
        <v/>
      </c>
    </row>
    <row r="34" spans="1:29" x14ac:dyDescent="0.25">
      <c r="A34" s="27"/>
      <c r="B34" s="41"/>
      <c r="C34" s="42"/>
      <c r="D34" s="26" t="str">
        <f>IF(ISBLANK(B34),"",VLOOKUP(B34,'Source file'!A$9:C$13,3,0))</f>
        <v/>
      </c>
      <c r="E34" s="26" t="str">
        <f>IF(ISBLANK(B34),"",VLOOKUP(B34,'Source file'!A$9:B$13,2,0))</f>
        <v/>
      </c>
      <c r="F34" s="28"/>
      <c r="G34" s="32">
        <v>41729</v>
      </c>
      <c r="H34" s="33" t="str">
        <f t="shared" si="5"/>
        <v/>
      </c>
      <c r="I34" s="33" t="str">
        <f t="shared" si="6"/>
        <v/>
      </c>
      <c r="J34" s="32" t="str">
        <f t="shared" si="7"/>
        <v/>
      </c>
      <c r="K34" s="29"/>
      <c r="L34" s="27"/>
      <c r="M34" s="27"/>
      <c r="N34" s="35">
        <f t="shared" si="8"/>
        <v>0</v>
      </c>
      <c r="O34" s="34" t="str">
        <f t="shared" si="9"/>
        <v/>
      </c>
      <c r="P34" s="30"/>
      <c r="Q34" s="35" t="str">
        <f t="shared" si="10"/>
        <v/>
      </c>
      <c r="R34" s="35" t="str">
        <f t="shared" si="11"/>
        <v/>
      </c>
      <c r="S34" s="31"/>
      <c r="T34" s="28"/>
      <c r="U34" s="38"/>
      <c r="V34" s="38"/>
      <c r="W34" s="39"/>
      <c r="X34" s="40"/>
      <c r="Y34" s="35" t="str">
        <f t="shared" si="0"/>
        <v/>
      </c>
      <c r="Z34" s="35" t="str">
        <f t="shared" si="1"/>
        <v/>
      </c>
      <c r="AA34" s="34" t="str">
        <f t="shared" si="2"/>
        <v/>
      </c>
      <c r="AB34" s="35" t="str">
        <f t="shared" si="3"/>
        <v/>
      </c>
      <c r="AC34" s="36" t="str">
        <f t="shared" si="4"/>
        <v/>
      </c>
    </row>
    <row r="35" spans="1:29" x14ac:dyDescent="0.25">
      <c r="A35" s="27"/>
      <c r="B35" s="41"/>
      <c r="C35" s="42"/>
      <c r="D35" s="26" t="str">
        <f>IF(ISBLANK(B35),"",VLOOKUP(B35,'Source file'!A$9:C$13,3,0))</f>
        <v/>
      </c>
      <c r="E35" s="26" t="str">
        <f>IF(ISBLANK(B35),"",VLOOKUP(B35,'Source file'!A$9:B$13,2,0))</f>
        <v/>
      </c>
      <c r="F35" s="28"/>
      <c r="G35" s="32">
        <v>41729</v>
      </c>
      <c r="H35" s="33" t="str">
        <f t="shared" si="5"/>
        <v/>
      </c>
      <c r="I35" s="33" t="str">
        <f t="shared" si="6"/>
        <v/>
      </c>
      <c r="J35" s="32" t="str">
        <f t="shared" si="7"/>
        <v/>
      </c>
      <c r="K35" s="29"/>
      <c r="L35" s="27"/>
      <c r="M35" s="27"/>
      <c r="N35" s="35">
        <f t="shared" si="8"/>
        <v>0</v>
      </c>
      <c r="O35" s="34" t="str">
        <f t="shared" si="9"/>
        <v/>
      </c>
      <c r="P35" s="30"/>
      <c r="Q35" s="35" t="str">
        <f t="shared" si="10"/>
        <v/>
      </c>
      <c r="R35" s="35" t="str">
        <f t="shared" si="11"/>
        <v/>
      </c>
      <c r="S35" s="31"/>
      <c r="T35" s="28"/>
      <c r="U35" s="38"/>
      <c r="V35" s="38"/>
      <c r="W35" s="39"/>
      <c r="X35" s="40"/>
      <c r="Y35" s="35" t="str">
        <f t="shared" ref="Y35:Y66" si="12">IF(ISBLANK(B35),"",IF(I35&gt;0,R35*(W35/I35),0))</f>
        <v/>
      </c>
      <c r="Z35" s="35" t="str">
        <f t="shared" ref="Z35:Z66" si="13">IF(ISBLANK(B35),"",IF(S35="Y",X35-(N35-O35-Y35),0))</f>
        <v/>
      </c>
      <c r="AA35" s="34" t="str">
        <f t="shared" ref="AA35:AA66" si="14">IF(ISBLANK(B35),"",IF(AND(Q35&gt;0,I35&lt;0),MIN(I35*5%,Q35),0))</f>
        <v/>
      </c>
      <c r="AB35" s="35" t="str">
        <f t="shared" ref="AB35:AB66" si="15">IF(ISBLANK(B35),"",IF(AA35=0,0,Q35-AA35))</f>
        <v/>
      </c>
      <c r="AC35" s="36" t="str">
        <f t="shared" ref="AC35:AC66" si="16">IF(ISBLANK(B35),"",IF(S35="Y",0,IF(S35="N",K35-O35-Y35-AB35,IF(S35="NA",0))))</f>
        <v/>
      </c>
    </row>
    <row r="36" spans="1:29" x14ac:dyDescent="0.25">
      <c r="A36" s="27"/>
      <c r="B36" s="41"/>
      <c r="C36" s="42"/>
      <c r="D36" s="26" t="str">
        <f>IF(ISBLANK(B36),"",VLOOKUP(B36,'Source file'!A$9:C$13,3,0))</f>
        <v/>
      </c>
      <c r="E36" s="26" t="str">
        <f>IF(ISBLANK(B36),"",VLOOKUP(B36,'Source file'!A$9:B$13,2,0))</f>
        <v/>
      </c>
      <c r="F36" s="28"/>
      <c r="G36" s="32">
        <v>41729</v>
      </c>
      <c r="H36" s="33" t="str">
        <f t="shared" si="5"/>
        <v/>
      </c>
      <c r="I36" s="33" t="str">
        <f t="shared" si="6"/>
        <v/>
      </c>
      <c r="J36" s="32" t="str">
        <f t="shared" si="7"/>
        <v/>
      </c>
      <c r="K36" s="29"/>
      <c r="L36" s="27"/>
      <c r="M36" s="27"/>
      <c r="N36" s="35">
        <f t="shared" si="8"/>
        <v>0</v>
      </c>
      <c r="O36" s="34" t="str">
        <f t="shared" si="9"/>
        <v/>
      </c>
      <c r="P36" s="30"/>
      <c r="Q36" s="35" t="str">
        <f t="shared" si="10"/>
        <v/>
      </c>
      <c r="R36" s="35" t="str">
        <f t="shared" si="11"/>
        <v/>
      </c>
      <c r="S36" s="31"/>
      <c r="T36" s="28"/>
      <c r="U36" s="38"/>
      <c r="V36" s="38"/>
      <c r="W36" s="39"/>
      <c r="X36" s="40"/>
      <c r="Y36" s="35" t="str">
        <f t="shared" si="12"/>
        <v/>
      </c>
      <c r="Z36" s="35" t="str">
        <f t="shared" si="13"/>
        <v/>
      </c>
      <c r="AA36" s="34" t="str">
        <f t="shared" si="14"/>
        <v/>
      </c>
      <c r="AB36" s="35" t="str">
        <f t="shared" si="15"/>
        <v/>
      </c>
      <c r="AC36" s="36" t="str">
        <f t="shared" si="16"/>
        <v/>
      </c>
    </row>
    <row r="37" spans="1:29" x14ac:dyDescent="0.25">
      <c r="A37" s="27"/>
      <c r="B37" s="41"/>
      <c r="C37" s="42"/>
      <c r="D37" s="26" t="str">
        <f>IF(ISBLANK(B37),"",VLOOKUP(B37,'Source file'!A$9:C$13,3,0))</f>
        <v/>
      </c>
      <c r="E37" s="26" t="str">
        <f>IF(ISBLANK(B37),"",VLOOKUP(B37,'Source file'!A$9:B$13,2,0))</f>
        <v/>
      </c>
      <c r="F37" s="28"/>
      <c r="G37" s="32">
        <v>41729</v>
      </c>
      <c r="H37" s="33" t="str">
        <f t="shared" si="5"/>
        <v/>
      </c>
      <c r="I37" s="33" t="str">
        <f t="shared" si="6"/>
        <v/>
      </c>
      <c r="J37" s="32" t="str">
        <f t="shared" si="7"/>
        <v/>
      </c>
      <c r="K37" s="29"/>
      <c r="L37" s="27"/>
      <c r="M37" s="27"/>
      <c r="N37" s="35">
        <f t="shared" si="8"/>
        <v>0</v>
      </c>
      <c r="O37" s="34" t="str">
        <f t="shared" si="9"/>
        <v/>
      </c>
      <c r="P37" s="30"/>
      <c r="Q37" s="35" t="str">
        <f t="shared" si="10"/>
        <v/>
      </c>
      <c r="R37" s="35" t="str">
        <f t="shared" si="11"/>
        <v/>
      </c>
      <c r="S37" s="31"/>
      <c r="T37" s="28"/>
      <c r="U37" s="38"/>
      <c r="V37" s="38"/>
      <c r="W37" s="39"/>
      <c r="X37" s="40"/>
      <c r="Y37" s="35" t="str">
        <f t="shared" si="12"/>
        <v/>
      </c>
      <c r="Z37" s="35" t="str">
        <f t="shared" si="13"/>
        <v/>
      </c>
      <c r="AA37" s="34" t="str">
        <f t="shared" si="14"/>
        <v/>
      </c>
      <c r="AB37" s="35" t="str">
        <f t="shared" si="15"/>
        <v/>
      </c>
      <c r="AC37" s="36" t="str">
        <f t="shared" si="16"/>
        <v/>
      </c>
    </row>
    <row r="38" spans="1:29" x14ac:dyDescent="0.25">
      <c r="A38" s="27"/>
      <c r="B38" s="41"/>
      <c r="C38" s="42"/>
      <c r="D38" s="26" t="str">
        <f>IF(ISBLANK(B38),"",VLOOKUP(B38,'Source file'!A$9:C$13,3,0))</f>
        <v/>
      </c>
      <c r="E38" s="26" t="str">
        <f>IF(ISBLANK(B38),"",VLOOKUP(B38,'Source file'!A$9:B$13,2,0))</f>
        <v/>
      </c>
      <c r="F38" s="28"/>
      <c r="G38" s="32">
        <v>41729</v>
      </c>
      <c r="H38" s="33" t="str">
        <f t="shared" si="5"/>
        <v/>
      </c>
      <c r="I38" s="33" t="str">
        <f t="shared" si="6"/>
        <v/>
      </c>
      <c r="J38" s="32" t="str">
        <f t="shared" si="7"/>
        <v/>
      </c>
      <c r="K38" s="29"/>
      <c r="L38" s="27"/>
      <c r="M38" s="27"/>
      <c r="N38" s="35">
        <f t="shared" si="8"/>
        <v>0</v>
      </c>
      <c r="O38" s="34" t="str">
        <f t="shared" si="9"/>
        <v/>
      </c>
      <c r="P38" s="30"/>
      <c r="Q38" s="35" t="str">
        <f t="shared" si="10"/>
        <v/>
      </c>
      <c r="R38" s="35" t="str">
        <f t="shared" si="11"/>
        <v/>
      </c>
      <c r="S38" s="31"/>
      <c r="T38" s="28"/>
      <c r="U38" s="38"/>
      <c r="V38" s="38"/>
      <c r="W38" s="39"/>
      <c r="X38" s="40"/>
      <c r="Y38" s="35" t="str">
        <f t="shared" si="12"/>
        <v/>
      </c>
      <c r="Z38" s="35" t="str">
        <f t="shared" si="13"/>
        <v/>
      </c>
      <c r="AA38" s="34" t="str">
        <f t="shared" si="14"/>
        <v/>
      </c>
      <c r="AB38" s="35" t="str">
        <f t="shared" si="15"/>
        <v/>
      </c>
      <c r="AC38" s="36" t="str">
        <f t="shared" si="16"/>
        <v/>
      </c>
    </row>
    <row r="39" spans="1:29" x14ac:dyDescent="0.25">
      <c r="A39" s="27"/>
      <c r="B39" s="41"/>
      <c r="C39" s="42"/>
      <c r="D39" s="26" t="str">
        <f>IF(ISBLANK(B39),"",VLOOKUP(B39,'Source file'!A$9:C$13,3,0))</f>
        <v/>
      </c>
      <c r="E39" s="26" t="str">
        <f>IF(ISBLANK(B39),"",VLOOKUP(B39,'Source file'!A$9:B$13,2,0))</f>
        <v/>
      </c>
      <c r="F39" s="28"/>
      <c r="G39" s="32">
        <v>41729</v>
      </c>
      <c r="H39" s="33" t="str">
        <f t="shared" si="5"/>
        <v/>
      </c>
      <c r="I39" s="33" t="str">
        <f t="shared" si="6"/>
        <v/>
      </c>
      <c r="J39" s="32" t="str">
        <f t="shared" si="7"/>
        <v/>
      </c>
      <c r="K39" s="29"/>
      <c r="L39" s="27"/>
      <c r="M39" s="27"/>
      <c r="N39" s="35">
        <f t="shared" si="8"/>
        <v>0</v>
      </c>
      <c r="O39" s="34" t="str">
        <f t="shared" si="9"/>
        <v/>
      </c>
      <c r="P39" s="30"/>
      <c r="Q39" s="35" t="str">
        <f t="shared" si="10"/>
        <v/>
      </c>
      <c r="R39" s="35" t="str">
        <f t="shared" si="11"/>
        <v/>
      </c>
      <c r="S39" s="31"/>
      <c r="T39" s="28"/>
      <c r="U39" s="38"/>
      <c r="V39" s="38"/>
      <c r="W39" s="39"/>
      <c r="X39" s="40"/>
      <c r="Y39" s="35" t="str">
        <f t="shared" si="12"/>
        <v/>
      </c>
      <c r="Z39" s="35" t="str">
        <f t="shared" si="13"/>
        <v/>
      </c>
      <c r="AA39" s="34" t="str">
        <f t="shared" si="14"/>
        <v/>
      </c>
      <c r="AB39" s="35" t="str">
        <f t="shared" si="15"/>
        <v/>
      </c>
      <c r="AC39" s="36" t="str">
        <f t="shared" si="16"/>
        <v/>
      </c>
    </row>
    <row r="40" spans="1:29" x14ac:dyDescent="0.25">
      <c r="A40" s="27"/>
      <c r="B40" s="41"/>
      <c r="C40" s="42"/>
      <c r="D40" s="26" t="str">
        <f>IF(ISBLANK(B40),"",VLOOKUP(B40,'Source file'!A$9:C$13,3,0))</f>
        <v/>
      </c>
      <c r="E40" s="26" t="str">
        <f>IF(ISBLANK(B40),"",VLOOKUP(B40,'Source file'!A$9:B$13,2,0))</f>
        <v/>
      </c>
      <c r="F40" s="28"/>
      <c r="G40" s="32">
        <v>41729</v>
      </c>
      <c r="H40" s="33" t="str">
        <f t="shared" si="5"/>
        <v/>
      </c>
      <c r="I40" s="33" t="str">
        <f t="shared" si="6"/>
        <v/>
      </c>
      <c r="J40" s="32" t="str">
        <f t="shared" si="7"/>
        <v/>
      </c>
      <c r="K40" s="29"/>
      <c r="L40" s="27"/>
      <c r="M40" s="27"/>
      <c r="N40" s="35">
        <f t="shared" si="8"/>
        <v>0</v>
      </c>
      <c r="O40" s="34" t="str">
        <f t="shared" si="9"/>
        <v/>
      </c>
      <c r="P40" s="30"/>
      <c r="Q40" s="35" t="str">
        <f t="shared" si="10"/>
        <v/>
      </c>
      <c r="R40" s="35" t="str">
        <f t="shared" si="11"/>
        <v/>
      </c>
      <c r="S40" s="31"/>
      <c r="T40" s="28"/>
      <c r="U40" s="38"/>
      <c r="V40" s="38"/>
      <c r="W40" s="39"/>
      <c r="X40" s="40"/>
      <c r="Y40" s="35" t="str">
        <f t="shared" si="12"/>
        <v/>
      </c>
      <c r="Z40" s="35" t="str">
        <f t="shared" si="13"/>
        <v/>
      </c>
      <c r="AA40" s="34" t="str">
        <f t="shared" si="14"/>
        <v/>
      </c>
      <c r="AB40" s="35" t="str">
        <f t="shared" si="15"/>
        <v/>
      </c>
      <c r="AC40" s="36" t="str">
        <f t="shared" si="16"/>
        <v/>
      </c>
    </row>
    <row r="41" spans="1:29" x14ac:dyDescent="0.25">
      <c r="A41" s="27"/>
      <c r="B41" s="41"/>
      <c r="C41" s="42"/>
      <c r="D41" s="26" t="str">
        <f>IF(ISBLANK(B41),"",VLOOKUP(B41,'Source file'!A$9:C$13,3,0))</f>
        <v/>
      </c>
      <c r="E41" s="26" t="str">
        <f>IF(ISBLANK(B41),"",VLOOKUP(B41,'Source file'!A$9:B$13,2,0))</f>
        <v/>
      </c>
      <c r="F41" s="28"/>
      <c r="G41" s="32">
        <v>41729</v>
      </c>
      <c r="H41" s="33" t="str">
        <f t="shared" si="5"/>
        <v/>
      </c>
      <c r="I41" s="33" t="str">
        <f t="shared" si="6"/>
        <v/>
      </c>
      <c r="J41" s="32" t="str">
        <f t="shared" si="7"/>
        <v/>
      </c>
      <c r="K41" s="29"/>
      <c r="L41" s="27"/>
      <c r="M41" s="27"/>
      <c r="N41" s="35">
        <f t="shared" si="8"/>
        <v>0</v>
      </c>
      <c r="O41" s="34" t="str">
        <f t="shared" si="9"/>
        <v/>
      </c>
      <c r="P41" s="30"/>
      <c r="Q41" s="35" t="str">
        <f t="shared" si="10"/>
        <v/>
      </c>
      <c r="R41" s="35" t="str">
        <f t="shared" si="11"/>
        <v/>
      </c>
      <c r="S41" s="31"/>
      <c r="T41" s="28"/>
      <c r="U41" s="38"/>
      <c r="V41" s="38"/>
      <c r="W41" s="39"/>
      <c r="X41" s="40"/>
      <c r="Y41" s="35" t="str">
        <f t="shared" si="12"/>
        <v/>
      </c>
      <c r="Z41" s="35" t="str">
        <f t="shared" si="13"/>
        <v/>
      </c>
      <c r="AA41" s="34" t="str">
        <f t="shared" si="14"/>
        <v/>
      </c>
      <c r="AB41" s="35" t="str">
        <f t="shared" si="15"/>
        <v/>
      </c>
      <c r="AC41" s="36" t="str">
        <f t="shared" si="16"/>
        <v/>
      </c>
    </row>
    <row r="42" spans="1:29" x14ac:dyDescent="0.25">
      <c r="A42" s="27"/>
      <c r="B42" s="41"/>
      <c r="C42" s="42"/>
      <c r="D42" s="26" t="str">
        <f>IF(ISBLANK(B42),"",VLOOKUP(B42,'Source file'!A$9:C$13,3,0))</f>
        <v/>
      </c>
      <c r="E42" s="26" t="str">
        <f>IF(ISBLANK(B42),"",VLOOKUP(B42,'Source file'!A$9:B$13,2,0))</f>
        <v/>
      </c>
      <c r="F42" s="28"/>
      <c r="G42" s="32">
        <v>41729</v>
      </c>
      <c r="H42" s="33" t="str">
        <f t="shared" si="5"/>
        <v/>
      </c>
      <c r="I42" s="33" t="str">
        <f t="shared" si="6"/>
        <v/>
      </c>
      <c r="J42" s="32" t="str">
        <f t="shared" si="7"/>
        <v/>
      </c>
      <c r="K42" s="29"/>
      <c r="L42" s="27"/>
      <c r="M42" s="27"/>
      <c r="N42" s="35">
        <f t="shared" si="8"/>
        <v>0</v>
      </c>
      <c r="O42" s="34" t="str">
        <f t="shared" si="9"/>
        <v/>
      </c>
      <c r="P42" s="30"/>
      <c r="Q42" s="35" t="str">
        <f t="shared" si="10"/>
        <v/>
      </c>
      <c r="R42" s="35" t="str">
        <f t="shared" si="11"/>
        <v/>
      </c>
      <c r="S42" s="31"/>
      <c r="T42" s="28"/>
      <c r="U42" s="38"/>
      <c r="V42" s="38"/>
      <c r="W42" s="39"/>
      <c r="X42" s="40"/>
      <c r="Y42" s="35" t="str">
        <f t="shared" si="12"/>
        <v/>
      </c>
      <c r="Z42" s="35" t="str">
        <f t="shared" si="13"/>
        <v/>
      </c>
      <c r="AA42" s="34" t="str">
        <f t="shared" si="14"/>
        <v/>
      </c>
      <c r="AB42" s="35" t="str">
        <f t="shared" si="15"/>
        <v/>
      </c>
      <c r="AC42" s="36" t="str">
        <f t="shared" si="16"/>
        <v/>
      </c>
    </row>
    <row r="43" spans="1:29" x14ac:dyDescent="0.25">
      <c r="A43" s="27"/>
      <c r="B43" s="41"/>
      <c r="C43" s="42"/>
      <c r="D43" s="26" t="str">
        <f>IF(ISBLANK(B43),"",VLOOKUP(B43,'Source file'!A$9:C$13,3,0))</f>
        <v/>
      </c>
      <c r="E43" s="26" t="str">
        <f>IF(ISBLANK(B43),"",VLOOKUP(B43,'Source file'!A$9:B$13,2,0))</f>
        <v/>
      </c>
      <c r="F43" s="28"/>
      <c r="G43" s="32">
        <v>41729</v>
      </c>
      <c r="H43" s="33" t="str">
        <f t="shared" si="5"/>
        <v/>
      </c>
      <c r="I43" s="33" t="str">
        <f t="shared" si="6"/>
        <v/>
      </c>
      <c r="J43" s="32" t="str">
        <f t="shared" si="7"/>
        <v/>
      </c>
      <c r="K43" s="29"/>
      <c r="L43" s="27"/>
      <c r="M43" s="27"/>
      <c r="N43" s="35">
        <f t="shared" si="8"/>
        <v>0</v>
      </c>
      <c r="O43" s="34" t="str">
        <f t="shared" si="9"/>
        <v/>
      </c>
      <c r="P43" s="30"/>
      <c r="Q43" s="35" t="str">
        <f t="shared" si="10"/>
        <v/>
      </c>
      <c r="R43" s="35" t="str">
        <f t="shared" si="11"/>
        <v/>
      </c>
      <c r="S43" s="31"/>
      <c r="T43" s="28"/>
      <c r="U43" s="38"/>
      <c r="V43" s="38"/>
      <c r="W43" s="39"/>
      <c r="X43" s="40"/>
      <c r="Y43" s="35" t="str">
        <f t="shared" si="12"/>
        <v/>
      </c>
      <c r="Z43" s="35" t="str">
        <f t="shared" si="13"/>
        <v/>
      </c>
      <c r="AA43" s="34" t="str">
        <f t="shared" si="14"/>
        <v/>
      </c>
      <c r="AB43" s="35" t="str">
        <f t="shared" si="15"/>
        <v/>
      </c>
      <c r="AC43" s="36" t="str">
        <f t="shared" si="16"/>
        <v/>
      </c>
    </row>
    <row r="44" spans="1:29" x14ac:dyDescent="0.25">
      <c r="A44" s="27"/>
      <c r="B44" s="41"/>
      <c r="C44" s="42"/>
      <c r="D44" s="26" t="str">
        <f>IF(ISBLANK(B44),"",VLOOKUP(B44,'Source file'!A$9:C$13,3,0))</f>
        <v/>
      </c>
      <c r="E44" s="26" t="str">
        <f>IF(ISBLANK(B44),"",VLOOKUP(B44,'Source file'!A$9:B$13,2,0))</f>
        <v/>
      </c>
      <c r="F44" s="28"/>
      <c r="G44" s="32">
        <v>41729</v>
      </c>
      <c r="H44" s="33" t="str">
        <f t="shared" si="5"/>
        <v/>
      </c>
      <c r="I44" s="33" t="str">
        <f t="shared" si="6"/>
        <v/>
      </c>
      <c r="J44" s="32" t="str">
        <f t="shared" si="7"/>
        <v/>
      </c>
      <c r="K44" s="29"/>
      <c r="L44" s="27"/>
      <c r="M44" s="27"/>
      <c r="N44" s="35">
        <f t="shared" si="8"/>
        <v>0</v>
      </c>
      <c r="O44" s="34" t="str">
        <f t="shared" si="9"/>
        <v/>
      </c>
      <c r="P44" s="30"/>
      <c r="Q44" s="35" t="str">
        <f t="shared" si="10"/>
        <v/>
      </c>
      <c r="R44" s="35" t="str">
        <f t="shared" si="11"/>
        <v/>
      </c>
      <c r="S44" s="31"/>
      <c r="T44" s="28"/>
      <c r="U44" s="38"/>
      <c r="V44" s="38"/>
      <c r="W44" s="39"/>
      <c r="X44" s="40"/>
      <c r="Y44" s="35" t="str">
        <f t="shared" si="12"/>
        <v/>
      </c>
      <c r="Z44" s="35" t="str">
        <f t="shared" si="13"/>
        <v/>
      </c>
      <c r="AA44" s="34" t="str">
        <f t="shared" si="14"/>
        <v/>
      </c>
      <c r="AB44" s="35" t="str">
        <f t="shared" si="15"/>
        <v/>
      </c>
      <c r="AC44" s="36" t="str">
        <f t="shared" si="16"/>
        <v/>
      </c>
    </row>
    <row r="45" spans="1:29" x14ac:dyDescent="0.25">
      <c r="A45" s="27"/>
      <c r="B45" s="41"/>
      <c r="C45" s="42"/>
      <c r="D45" s="26" t="str">
        <f>IF(ISBLANK(B45),"",VLOOKUP(B45,'Source file'!A$9:C$13,3,0))</f>
        <v/>
      </c>
      <c r="E45" s="26" t="str">
        <f>IF(ISBLANK(B45),"",VLOOKUP(B45,'Source file'!A$9:B$13,2,0))</f>
        <v/>
      </c>
      <c r="F45" s="28"/>
      <c r="G45" s="32">
        <v>41729</v>
      </c>
      <c r="H45" s="33" t="str">
        <f t="shared" si="5"/>
        <v/>
      </c>
      <c r="I45" s="33" t="str">
        <f t="shared" si="6"/>
        <v/>
      </c>
      <c r="J45" s="32" t="str">
        <f t="shared" si="7"/>
        <v/>
      </c>
      <c r="K45" s="29"/>
      <c r="L45" s="27"/>
      <c r="M45" s="27"/>
      <c r="N45" s="35">
        <f t="shared" si="8"/>
        <v>0</v>
      </c>
      <c r="O45" s="34" t="str">
        <f t="shared" si="9"/>
        <v/>
      </c>
      <c r="P45" s="30"/>
      <c r="Q45" s="35" t="str">
        <f t="shared" si="10"/>
        <v/>
      </c>
      <c r="R45" s="35" t="str">
        <f t="shared" si="11"/>
        <v/>
      </c>
      <c r="S45" s="31"/>
      <c r="T45" s="28"/>
      <c r="U45" s="38"/>
      <c r="V45" s="38"/>
      <c r="W45" s="39"/>
      <c r="X45" s="40"/>
      <c r="Y45" s="35" t="str">
        <f t="shared" si="12"/>
        <v/>
      </c>
      <c r="Z45" s="35" t="str">
        <f t="shared" si="13"/>
        <v/>
      </c>
      <c r="AA45" s="34" t="str">
        <f t="shared" si="14"/>
        <v/>
      </c>
      <c r="AB45" s="35" t="str">
        <f t="shared" si="15"/>
        <v/>
      </c>
      <c r="AC45" s="36" t="str">
        <f t="shared" si="16"/>
        <v/>
      </c>
    </row>
    <row r="46" spans="1:29" x14ac:dyDescent="0.25">
      <c r="A46" s="27"/>
      <c r="B46" s="41"/>
      <c r="C46" s="42"/>
      <c r="D46" s="26" t="str">
        <f>IF(ISBLANK(B46),"",VLOOKUP(B46,'Source file'!A$9:C$13,3,0))</f>
        <v/>
      </c>
      <c r="E46" s="26" t="str">
        <f>IF(ISBLANK(B46),"",VLOOKUP(B46,'Source file'!A$9:B$13,2,0))</f>
        <v/>
      </c>
      <c r="F46" s="28"/>
      <c r="G46" s="32">
        <v>41729</v>
      </c>
      <c r="H46" s="33" t="str">
        <f t="shared" si="5"/>
        <v/>
      </c>
      <c r="I46" s="33" t="str">
        <f t="shared" si="6"/>
        <v/>
      </c>
      <c r="J46" s="32" t="str">
        <f t="shared" si="7"/>
        <v/>
      </c>
      <c r="K46" s="29"/>
      <c r="L46" s="27"/>
      <c r="M46" s="27"/>
      <c r="N46" s="35">
        <f t="shared" si="8"/>
        <v>0</v>
      </c>
      <c r="O46" s="34" t="str">
        <f t="shared" si="9"/>
        <v/>
      </c>
      <c r="P46" s="30"/>
      <c r="Q46" s="35" t="str">
        <f t="shared" si="10"/>
        <v/>
      </c>
      <c r="R46" s="35" t="str">
        <f t="shared" si="11"/>
        <v/>
      </c>
      <c r="S46" s="31"/>
      <c r="T46" s="28"/>
      <c r="U46" s="38"/>
      <c r="V46" s="38"/>
      <c r="W46" s="39"/>
      <c r="X46" s="40"/>
      <c r="Y46" s="35" t="str">
        <f t="shared" si="12"/>
        <v/>
      </c>
      <c r="Z46" s="35" t="str">
        <f t="shared" si="13"/>
        <v/>
      </c>
      <c r="AA46" s="34" t="str">
        <f t="shared" si="14"/>
        <v/>
      </c>
      <c r="AB46" s="35" t="str">
        <f t="shared" si="15"/>
        <v/>
      </c>
      <c r="AC46" s="36" t="str">
        <f t="shared" si="16"/>
        <v/>
      </c>
    </row>
    <row r="47" spans="1:29" x14ac:dyDescent="0.25">
      <c r="A47" s="27"/>
      <c r="B47" s="41"/>
      <c r="C47" s="42"/>
      <c r="D47" s="26" t="str">
        <f>IF(ISBLANK(B47),"",VLOOKUP(B47,'Source file'!A$9:C$13,3,0))</f>
        <v/>
      </c>
      <c r="E47" s="26" t="str">
        <f>IF(ISBLANK(B47),"",VLOOKUP(B47,'Source file'!A$9:B$13,2,0))</f>
        <v/>
      </c>
      <c r="F47" s="28"/>
      <c r="G47" s="32">
        <v>41729</v>
      </c>
      <c r="H47" s="33" t="str">
        <f t="shared" si="5"/>
        <v/>
      </c>
      <c r="I47" s="33" t="str">
        <f t="shared" si="6"/>
        <v/>
      </c>
      <c r="J47" s="32" t="str">
        <f t="shared" si="7"/>
        <v/>
      </c>
      <c r="K47" s="29"/>
      <c r="L47" s="27"/>
      <c r="M47" s="27"/>
      <c r="N47" s="35">
        <f t="shared" si="8"/>
        <v>0</v>
      </c>
      <c r="O47" s="34" t="str">
        <f t="shared" si="9"/>
        <v/>
      </c>
      <c r="P47" s="30"/>
      <c r="Q47" s="35" t="str">
        <f t="shared" si="10"/>
        <v/>
      </c>
      <c r="R47" s="35" t="str">
        <f t="shared" si="11"/>
        <v/>
      </c>
      <c r="S47" s="31"/>
      <c r="T47" s="28"/>
      <c r="U47" s="38"/>
      <c r="V47" s="38"/>
      <c r="W47" s="39"/>
      <c r="X47" s="40"/>
      <c r="Y47" s="35" t="str">
        <f t="shared" si="12"/>
        <v/>
      </c>
      <c r="Z47" s="35" t="str">
        <f t="shared" si="13"/>
        <v/>
      </c>
      <c r="AA47" s="34" t="str">
        <f t="shared" si="14"/>
        <v/>
      </c>
      <c r="AB47" s="35" t="str">
        <f t="shared" si="15"/>
        <v/>
      </c>
      <c r="AC47" s="36" t="str">
        <f t="shared" si="16"/>
        <v/>
      </c>
    </row>
    <row r="48" spans="1:29" x14ac:dyDescent="0.25">
      <c r="A48" s="27"/>
      <c r="B48" s="41"/>
      <c r="C48" s="42"/>
      <c r="D48" s="26" t="str">
        <f>IF(ISBLANK(B48),"",VLOOKUP(B48,'Source file'!A$9:C$13,3,0))</f>
        <v/>
      </c>
      <c r="E48" s="26" t="str">
        <f>IF(ISBLANK(B48),"",VLOOKUP(B48,'Source file'!A$9:B$13,2,0))</f>
        <v/>
      </c>
      <c r="F48" s="28"/>
      <c r="G48" s="32">
        <v>41729</v>
      </c>
      <c r="H48" s="33" t="str">
        <f t="shared" si="5"/>
        <v/>
      </c>
      <c r="I48" s="33" t="str">
        <f t="shared" si="6"/>
        <v/>
      </c>
      <c r="J48" s="32" t="str">
        <f t="shared" si="7"/>
        <v/>
      </c>
      <c r="K48" s="29"/>
      <c r="L48" s="27"/>
      <c r="M48" s="27"/>
      <c r="N48" s="35">
        <f t="shared" si="8"/>
        <v>0</v>
      </c>
      <c r="O48" s="34" t="str">
        <f t="shared" si="9"/>
        <v/>
      </c>
      <c r="P48" s="30"/>
      <c r="Q48" s="35" t="str">
        <f t="shared" si="10"/>
        <v/>
      </c>
      <c r="R48" s="35" t="str">
        <f t="shared" si="11"/>
        <v/>
      </c>
      <c r="S48" s="31"/>
      <c r="T48" s="28"/>
      <c r="U48" s="38"/>
      <c r="V48" s="38"/>
      <c r="W48" s="39"/>
      <c r="X48" s="40"/>
      <c r="Y48" s="35" t="str">
        <f t="shared" si="12"/>
        <v/>
      </c>
      <c r="Z48" s="35" t="str">
        <f t="shared" si="13"/>
        <v/>
      </c>
      <c r="AA48" s="34" t="str">
        <f t="shared" si="14"/>
        <v/>
      </c>
      <c r="AB48" s="35" t="str">
        <f t="shared" si="15"/>
        <v/>
      </c>
      <c r="AC48" s="36" t="str">
        <f t="shared" si="16"/>
        <v/>
      </c>
    </row>
    <row r="49" spans="1:29" x14ac:dyDescent="0.25">
      <c r="A49" s="27"/>
      <c r="B49" s="41"/>
      <c r="C49" s="42"/>
      <c r="D49" s="26" t="str">
        <f>IF(ISBLANK(B49),"",VLOOKUP(B49,'Source file'!A$9:C$13,3,0))</f>
        <v/>
      </c>
      <c r="E49" s="26" t="str">
        <f>IF(ISBLANK(B49),"",VLOOKUP(B49,'Source file'!A$9:B$13,2,0))</f>
        <v/>
      </c>
      <c r="F49" s="28"/>
      <c r="G49" s="32">
        <v>41729</v>
      </c>
      <c r="H49" s="33" t="str">
        <f t="shared" si="5"/>
        <v/>
      </c>
      <c r="I49" s="33" t="str">
        <f t="shared" si="6"/>
        <v/>
      </c>
      <c r="J49" s="32" t="str">
        <f t="shared" si="7"/>
        <v/>
      </c>
      <c r="K49" s="29"/>
      <c r="L49" s="27"/>
      <c r="M49" s="27"/>
      <c r="N49" s="35">
        <f t="shared" si="8"/>
        <v>0</v>
      </c>
      <c r="O49" s="34" t="str">
        <f t="shared" si="9"/>
        <v/>
      </c>
      <c r="P49" s="30"/>
      <c r="Q49" s="35" t="str">
        <f t="shared" si="10"/>
        <v/>
      </c>
      <c r="R49" s="35" t="str">
        <f t="shared" si="11"/>
        <v/>
      </c>
      <c r="S49" s="31"/>
      <c r="T49" s="28"/>
      <c r="U49" s="38"/>
      <c r="V49" s="38"/>
      <c r="W49" s="39"/>
      <c r="X49" s="40"/>
      <c r="Y49" s="35" t="str">
        <f t="shared" si="12"/>
        <v/>
      </c>
      <c r="Z49" s="35" t="str">
        <f t="shared" si="13"/>
        <v/>
      </c>
      <c r="AA49" s="34" t="str">
        <f t="shared" si="14"/>
        <v/>
      </c>
      <c r="AB49" s="35" t="str">
        <f t="shared" si="15"/>
        <v/>
      </c>
      <c r="AC49" s="36" t="str">
        <f t="shared" si="16"/>
        <v/>
      </c>
    </row>
    <row r="50" spans="1:29" x14ac:dyDescent="0.25">
      <c r="A50" s="27"/>
      <c r="B50" s="41"/>
      <c r="C50" s="42"/>
      <c r="D50" s="26" t="str">
        <f>IF(ISBLANK(B50),"",VLOOKUP(B50,'Source file'!A$9:C$13,3,0))</f>
        <v/>
      </c>
      <c r="E50" s="26" t="str">
        <f>IF(ISBLANK(B50),"",VLOOKUP(B50,'Source file'!A$9:B$13,2,0))</f>
        <v/>
      </c>
      <c r="F50" s="28"/>
      <c r="G50" s="32">
        <v>41729</v>
      </c>
      <c r="H50" s="33" t="str">
        <f t="shared" si="5"/>
        <v/>
      </c>
      <c r="I50" s="33" t="str">
        <f t="shared" si="6"/>
        <v/>
      </c>
      <c r="J50" s="32" t="str">
        <f t="shared" si="7"/>
        <v/>
      </c>
      <c r="K50" s="29"/>
      <c r="L50" s="27"/>
      <c r="M50" s="27"/>
      <c r="N50" s="35">
        <f t="shared" si="8"/>
        <v>0</v>
      </c>
      <c r="O50" s="34" t="str">
        <f t="shared" si="9"/>
        <v/>
      </c>
      <c r="P50" s="30"/>
      <c r="Q50" s="35" t="str">
        <f t="shared" si="10"/>
        <v/>
      </c>
      <c r="R50" s="35" t="str">
        <f t="shared" si="11"/>
        <v/>
      </c>
      <c r="S50" s="31"/>
      <c r="T50" s="28"/>
      <c r="U50" s="38"/>
      <c r="V50" s="38"/>
      <c r="W50" s="39"/>
      <c r="X50" s="40"/>
      <c r="Y50" s="35" t="str">
        <f t="shared" si="12"/>
        <v/>
      </c>
      <c r="Z50" s="35" t="str">
        <f t="shared" si="13"/>
        <v/>
      </c>
      <c r="AA50" s="34" t="str">
        <f t="shared" si="14"/>
        <v/>
      </c>
      <c r="AB50" s="35" t="str">
        <f t="shared" si="15"/>
        <v/>
      </c>
      <c r="AC50" s="36" t="str">
        <f t="shared" si="16"/>
        <v/>
      </c>
    </row>
    <row r="51" spans="1:29" x14ac:dyDescent="0.25">
      <c r="A51" s="27"/>
      <c r="B51" s="41"/>
      <c r="C51" s="42"/>
      <c r="D51" s="26" t="str">
        <f>IF(ISBLANK(B51),"",VLOOKUP(B51,'Source file'!A$9:C$13,3,0))</f>
        <v/>
      </c>
      <c r="E51" s="26" t="str">
        <f>IF(ISBLANK(B51),"",VLOOKUP(B51,'Source file'!A$9:B$13,2,0))</f>
        <v/>
      </c>
      <c r="F51" s="28"/>
      <c r="G51" s="32">
        <v>41729</v>
      </c>
      <c r="H51" s="33" t="str">
        <f t="shared" si="5"/>
        <v/>
      </c>
      <c r="I51" s="33" t="str">
        <f t="shared" si="6"/>
        <v/>
      </c>
      <c r="J51" s="32" t="str">
        <f t="shared" si="7"/>
        <v/>
      </c>
      <c r="K51" s="29"/>
      <c r="L51" s="27"/>
      <c r="M51" s="27"/>
      <c r="N51" s="35">
        <f t="shared" si="8"/>
        <v>0</v>
      </c>
      <c r="O51" s="34" t="str">
        <f t="shared" si="9"/>
        <v/>
      </c>
      <c r="P51" s="30"/>
      <c r="Q51" s="35" t="str">
        <f t="shared" si="10"/>
        <v/>
      </c>
      <c r="R51" s="35" t="str">
        <f t="shared" si="11"/>
        <v/>
      </c>
      <c r="S51" s="31"/>
      <c r="T51" s="28"/>
      <c r="U51" s="38"/>
      <c r="V51" s="38"/>
      <c r="W51" s="39"/>
      <c r="X51" s="40"/>
      <c r="Y51" s="35" t="str">
        <f t="shared" si="12"/>
        <v/>
      </c>
      <c r="Z51" s="35" t="str">
        <f t="shared" si="13"/>
        <v/>
      </c>
      <c r="AA51" s="34" t="str">
        <f t="shared" si="14"/>
        <v/>
      </c>
      <c r="AB51" s="35" t="str">
        <f t="shared" si="15"/>
        <v/>
      </c>
      <c r="AC51" s="36" t="str">
        <f t="shared" si="16"/>
        <v/>
      </c>
    </row>
    <row r="52" spans="1:29" x14ac:dyDescent="0.25">
      <c r="A52" s="27"/>
      <c r="B52" s="41"/>
      <c r="C52" s="42"/>
      <c r="D52" s="26" t="str">
        <f>IF(ISBLANK(B52),"",VLOOKUP(B52,'Source file'!A$9:C$13,3,0))</f>
        <v/>
      </c>
      <c r="E52" s="26" t="str">
        <f>IF(ISBLANK(B52),"",VLOOKUP(B52,'Source file'!A$9:B$13,2,0))</f>
        <v/>
      </c>
      <c r="F52" s="28"/>
      <c r="G52" s="32">
        <v>41729</v>
      </c>
      <c r="H52" s="33" t="str">
        <f t="shared" si="5"/>
        <v/>
      </c>
      <c r="I52" s="33" t="str">
        <f t="shared" si="6"/>
        <v/>
      </c>
      <c r="J52" s="32" t="str">
        <f t="shared" si="7"/>
        <v/>
      </c>
      <c r="K52" s="29"/>
      <c r="L52" s="27"/>
      <c r="M52" s="27"/>
      <c r="N52" s="35">
        <f t="shared" si="8"/>
        <v>0</v>
      </c>
      <c r="O52" s="34" t="str">
        <f t="shared" si="9"/>
        <v/>
      </c>
      <c r="P52" s="30"/>
      <c r="Q52" s="35" t="str">
        <f t="shared" si="10"/>
        <v/>
      </c>
      <c r="R52" s="35" t="str">
        <f t="shared" si="11"/>
        <v/>
      </c>
      <c r="S52" s="31"/>
      <c r="T52" s="28"/>
      <c r="U52" s="38"/>
      <c r="V52" s="38"/>
      <c r="W52" s="39"/>
      <c r="X52" s="40"/>
      <c r="Y52" s="35" t="str">
        <f t="shared" si="12"/>
        <v/>
      </c>
      <c r="Z52" s="35" t="str">
        <f t="shared" si="13"/>
        <v/>
      </c>
      <c r="AA52" s="34" t="str">
        <f t="shared" si="14"/>
        <v/>
      </c>
      <c r="AB52" s="35" t="str">
        <f t="shared" si="15"/>
        <v/>
      </c>
      <c r="AC52" s="36" t="str">
        <f t="shared" si="16"/>
        <v/>
      </c>
    </row>
    <row r="53" spans="1:29" x14ac:dyDescent="0.25">
      <c r="A53" s="27"/>
      <c r="B53" s="41"/>
      <c r="C53" s="42"/>
      <c r="D53" s="26" t="str">
        <f>IF(ISBLANK(B53),"",VLOOKUP(B53,'Source file'!A$9:C$13,3,0))</f>
        <v/>
      </c>
      <c r="E53" s="26" t="str">
        <f>IF(ISBLANK(B53),"",VLOOKUP(B53,'Source file'!A$9:B$13,2,0))</f>
        <v/>
      </c>
      <c r="F53" s="28"/>
      <c r="G53" s="32">
        <v>41729</v>
      </c>
      <c r="H53" s="33" t="str">
        <f t="shared" si="5"/>
        <v/>
      </c>
      <c r="I53" s="33" t="str">
        <f t="shared" si="6"/>
        <v/>
      </c>
      <c r="J53" s="32" t="str">
        <f t="shared" si="7"/>
        <v/>
      </c>
      <c r="K53" s="29"/>
      <c r="L53" s="27"/>
      <c r="M53" s="27"/>
      <c r="N53" s="35">
        <f t="shared" si="8"/>
        <v>0</v>
      </c>
      <c r="O53" s="34" t="str">
        <f t="shared" si="9"/>
        <v/>
      </c>
      <c r="P53" s="30"/>
      <c r="Q53" s="35" t="str">
        <f t="shared" si="10"/>
        <v/>
      </c>
      <c r="R53" s="35" t="str">
        <f t="shared" si="11"/>
        <v/>
      </c>
      <c r="S53" s="31"/>
      <c r="T53" s="28"/>
      <c r="U53" s="38"/>
      <c r="V53" s="38"/>
      <c r="W53" s="39"/>
      <c r="X53" s="40"/>
      <c r="Y53" s="35" t="str">
        <f t="shared" si="12"/>
        <v/>
      </c>
      <c r="Z53" s="35" t="str">
        <f t="shared" si="13"/>
        <v/>
      </c>
      <c r="AA53" s="34" t="str">
        <f t="shared" si="14"/>
        <v/>
      </c>
      <c r="AB53" s="35" t="str">
        <f t="shared" si="15"/>
        <v/>
      </c>
      <c r="AC53" s="36" t="str">
        <f t="shared" si="16"/>
        <v/>
      </c>
    </row>
    <row r="54" spans="1:29" x14ac:dyDescent="0.25">
      <c r="A54" s="27"/>
      <c r="B54" s="41"/>
      <c r="C54" s="42"/>
      <c r="D54" s="26" t="str">
        <f>IF(ISBLANK(B54),"",VLOOKUP(B54,'Source file'!A$9:C$13,3,0))</f>
        <v/>
      </c>
      <c r="E54" s="26" t="str">
        <f>IF(ISBLANK(B54),"",VLOOKUP(B54,'Source file'!A$9:B$13,2,0))</f>
        <v/>
      </c>
      <c r="F54" s="28"/>
      <c r="G54" s="32">
        <v>41729</v>
      </c>
      <c r="H54" s="33" t="str">
        <f t="shared" si="5"/>
        <v/>
      </c>
      <c r="I54" s="33" t="str">
        <f t="shared" si="6"/>
        <v/>
      </c>
      <c r="J54" s="32" t="str">
        <f t="shared" si="7"/>
        <v/>
      </c>
      <c r="K54" s="29"/>
      <c r="L54" s="27"/>
      <c r="M54" s="27"/>
      <c r="N54" s="35">
        <f t="shared" si="8"/>
        <v>0</v>
      </c>
      <c r="O54" s="34" t="str">
        <f t="shared" si="9"/>
        <v/>
      </c>
      <c r="P54" s="30"/>
      <c r="Q54" s="35" t="str">
        <f t="shared" si="10"/>
        <v/>
      </c>
      <c r="R54" s="35" t="str">
        <f t="shared" si="11"/>
        <v/>
      </c>
      <c r="S54" s="31"/>
      <c r="T54" s="28"/>
      <c r="U54" s="38"/>
      <c r="V54" s="38"/>
      <c r="W54" s="39"/>
      <c r="X54" s="40"/>
      <c r="Y54" s="35" t="str">
        <f t="shared" si="12"/>
        <v/>
      </c>
      <c r="Z54" s="35" t="str">
        <f t="shared" si="13"/>
        <v/>
      </c>
      <c r="AA54" s="34" t="str">
        <f t="shared" si="14"/>
        <v/>
      </c>
      <c r="AB54" s="35" t="str">
        <f t="shared" si="15"/>
        <v/>
      </c>
      <c r="AC54" s="36" t="str">
        <f t="shared" si="16"/>
        <v/>
      </c>
    </row>
    <row r="55" spans="1:29" x14ac:dyDescent="0.25">
      <c r="A55" s="27"/>
      <c r="B55" s="41"/>
      <c r="C55" s="42"/>
      <c r="D55" s="26" t="str">
        <f>IF(ISBLANK(B55),"",VLOOKUP(B55,'Source file'!A$9:C$13,3,0))</f>
        <v/>
      </c>
      <c r="E55" s="26" t="str">
        <f>IF(ISBLANK(B55),"",VLOOKUP(B55,'Source file'!A$9:B$13,2,0))</f>
        <v/>
      </c>
      <c r="F55" s="28"/>
      <c r="G55" s="32">
        <v>41729</v>
      </c>
      <c r="H55" s="33" t="str">
        <f t="shared" si="5"/>
        <v/>
      </c>
      <c r="I55" s="33" t="str">
        <f t="shared" si="6"/>
        <v/>
      </c>
      <c r="J55" s="32" t="str">
        <f t="shared" si="7"/>
        <v/>
      </c>
      <c r="K55" s="29"/>
      <c r="L55" s="27"/>
      <c r="M55" s="27"/>
      <c r="N55" s="35">
        <f t="shared" si="8"/>
        <v>0</v>
      </c>
      <c r="O55" s="34" t="str">
        <f t="shared" si="9"/>
        <v/>
      </c>
      <c r="P55" s="30"/>
      <c r="Q55" s="35" t="str">
        <f t="shared" si="10"/>
        <v/>
      </c>
      <c r="R55" s="35" t="str">
        <f t="shared" si="11"/>
        <v/>
      </c>
      <c r="S55" s="31"/>
      <c r="T55" s="28"/>
      <c r="U55" s="38"/>
      <c r="V55" s="38"/>
      <c r="W55" s="39"/>
      <c r="X55" s="40"/>
      <c r="Y55" s="35" t="str">
        <f t="shared" si="12"/>
        <v/>
      </c>
      <c r="Z55" s="35" t="str">
        <f t="shared" si="13"/>
        <v/>
      </c>
      <c r="AA55" s="34" t="str">
        <f t="shared" si="14"/>
        <v/>
      </c>
      <c r="AB55" s="35" t="str">
        <f t="shared" si="15"/>
        <v/>
      </c>
      <c r="AC55" s="36" t="str">
        <f t="shared" si="16"/>
        <v/>
      </c>
    </row>
    <row r="56" spans="1:29" x14ac:dyDescent="0.25">
      <c r="A56" s="27"/>
      <c r="B56" s="41"/>
      <c r="C56" s="42"/>
      <c r="D56" s="26" t="str">
        <f>IF(ISBLANK(B56),"",VLOOKUP(B56,'Source file'!A$9:C$13,3,0))</f>
        <v/>
      </c>
      <c r="E56" s="26" t="str">
        <f>IF(ISBLANK(B56),"",VLOOKUP(B56,'Source file'!A$9:B$13,2,0))</f>
        <v/>
      </c>
      <c r="F56" s="28"/>
      <c r="G56" s="32">
        <v>41729</v>
      </c>
      <c r="H56" s="33" t="str">
        <f t="shared" si="5"/>
        <v/>
      </c>
      <c r="I56" s="33" t="str">
        <f t="shared" si="6"/>
        <v/>
      </c>
      <c r="J56" s="32" t="str">
        <f t="shared" si="7"/>
        <v/>
      </c>
      <c r="K56" s="29"/>
      <c r="L56" s="27"/>
      <c r="M56" s="27"/>
      <c r="N56" s="35">
        <f t="shared" si="8"/>
        <v>0</v>
      </c>
      <c r="O56" s="34" t="str">
        <f t="shared" si="9"/>
        <v/>
      </c>
      <c r="P56" s="30"/>
      <c r="Q56" s="35" t="str">
        <f t="shared" si="10"/>
        <v/>
      </c>
      <c r="R56" s="35" t="str">
        <f t="shared" si="11"/>
        <v/>
      </c>
      <c r="S56" s="31"/>
      <c r="T56" s="28"/>
      <c r="U56" s="38"/>
      <c r="V56" s="38"/>
      <c r="W56" s="39"/>
      <c r="X56" s="40"/>
      <c r="Y56" s="35" t="str">
        <f t="shared" si="12"/>
        <v/>
      </c>
      <c r="Z56" s="35" t="str">
        <f t="shared" si="13"/>
        <v/>
      </c>
      <c r="AA56" s="34" t="str">
        <f t="shared" si="14"/>
        <v/>
      </c>
      <c r="AB56" s="35" t="str">
        <f t="shared" si="15"/>
        <v/>
      </c>
      <c r="AC56" s="36" t="str">
        <f t="shared" si="16"/>
        <v/>
      </c>
    </row>
    <row r="57" spans="1:29" x14ac:dyDescent="0.25">
      <c r="A57" s="27"/>
      <c r="B57" s="41"/>
      <c r="C57" s="42"/>
      <c r="D57" s="26" t="str">
        <f>IF(ISBLANK(B57),"",VLOOKUP(B57,'Source file'!A$9:C$13,3,0))</f>
        <v/>
      </c>
      <c r="E57" s="26" t="str">
        <f>IF(ISBLANK(B57),"",VLOOKUP(B57,'Source file'!A$9:B$13,2,0))</f>
        <v/>
      </c>
      <c r="F57" s="28"/>
      <c r="G57" s="32">
        <v>41729</v>
      </c>
      <c r="H57" s="33" t="str">
        <f t="shared" si="5"/>
        <v/>
      </c>
      <c r="I57" s="33" t="str">
        <f t="shared" si="6"/>
        <v/>
      </c>
      <c r="J57" s="32" t="str">
        <f t="shared" si="7"/>
        <v/>
      </c>
      <c r="K57" s="29"/>
      <c r="L57" s="27"/>
      <c r="M57" s="27"/>
      <c r="N57" s="35">
        <f t="shared" si="8"/>
        <v>0</v>
      </c>
      <c r="O57" s="34" t="str">
        <f t="shared" si="9"/>
        <v/>
      </c>
      <c r="P57" s="30"/>
      <c r="Q57" s="35" t="str">
        <f t="shared" si="10"/>
        <v/>
      </c>
      <c r="R57" s="35" t="str">
        <f t="shared" si="11"/>
        <v/>
      </c>
      <c r="S57" s="31"/>
      <c r="T57" s="28"/>
      <c r="U57" s="38"/>
      <c r="V57" s="38"/>
      <c r="W57" s="39"/>
      <c r="X57" s="40"/>
      <c r="Y57" s="35" t="str">
        <f t="shared" si="12"/>
        <v/>
      </c>
      <c r="Z57" s="35" t="str">
        <f t="shared" si="13"/>
        <v/>
      </c>
      <c r="AA57" s="34" t="str">
        <f t="shared" si="14"/>
        <v/>
      </c>
      <c r="AB57" s="35" t="str">
        <f t="shared" si="15"/>
        <v/>
      </c>
      <c r="AC57" s="36" t="str">
        <f t="shared" si="16"/>
        <v/>
      </c>
    </row>
    <row r="58" spans="1:29" x14ac:dyDescent="0.25">
      <c r="A58" s="27"/>
      <c r="B58" s="41"/>
      <c r="C58" s="42"/>
      <c r="D58" s="26" t="str">
        <f>IF(ISBLANK(B58),"",VLOOKUP(B58,'Source file'!A$9:C$13,3,0))</f>
        <v/>
      </c>
      <c r="E58" s="26" t="str">
        <f>IF(ISBLANK(B58),"",VLOOKUP(B58,'Source file'!A$9:B$13,2,0))</f>
        <v/>
      </c>
      <c r="F58" s="28"/>
      <c r="G58" s="32">
        <v>41729</v>
      </c>
      <c r="H58" s="33" t="str">
        <f t="shared" si="5"/>
        <v/>
      </c>
      <c r="I58" s="33" t="str">
        <f t="shared" si="6"/>
        <v/>
      </c>
      <c r="J58" s="32" t="str">
        <f t="shared" si="7"/>
        <v/>
      </c>
      <c r="K58" s="29"/>
      <c r="L58" s="27"/>
      <c r="M58" s="27"/>
      <c r="N58" s="35">
        <f t="shared" si="8"/>
        <v>0</v>
      </c>
      <c r="O58" s="34" t="str">
        <f t="shared" si="9"/>
        <v/>
      </c>
      <c r="P58" s="30"/>
      <c r="Q58" s="35" t="str">
        <f t="shared" si="10"/>
        <v/>
      </c>
      <c r="R58" s="35" t="str">
        <f t="shared" si="11"/>
        <v/>
      </c>
      <c r="S58" s="31"/>
      <c r="T58" s="28"/>
      <c r="U58" s="38"/>
      <c r="V58" s="38"/>
      <c r="W58" s="39"/>
      <c r="X58" s="40"/>
      <c r="Y58" s="35" t="str">
        <f t="shared" si="12"/>
        <v/>
      </c>
      <c r="Z58" s="35" t="str">
        <f t="shared" si="13"/>
        <v/>
      </c>
      <c r="AA58" s="34" t="str">
        <f t="shared" si="14"/>
        <v/>
      </c>
      <c r="AB58" s="35" t="str">
        <f t="shared" si="15"/>
        <v/>
      </c>
      <c r="AC58" s="36" t="str">
        <f t="shared" si="16"/>
        <v/>
      </c>
    </row>
    <row r="59" spans="1:29" x14ac:dyDescent="0.25">
      <c r="A59" s="27"/>
      <c r="B59" s="41"/>
      <c r="C59" s="42"/>
      <c r="D59" s="26" t="str">
        <f>IF(ISBLANK(B59),"",VLOOKUP(B59,'Source file'!A$9:C$13,3,0))</f>
        <v/>
      </c>
      <c r="E59" s="26" t="str">
        <f>IF(ISBLANK(B59),"",VLOOKUP(B59,'Source file'!A$9:B$13,2,0))</f>
        <v/>
      </c>
      <c r="F59" s="28"/>
      <c r="G59" s="32">
        <v>41729</v>
      </c>
      <c r="H59" s="33" t="str">
        <f t="shared" si="5"/>
        <v/>
      </c>
      <c r="I59" s="33" t="str">
        <f t="shared" si="6"/>
        <v/>
      </c>
      <c r="J59" s="32" t="str">
        <f t="shared" si="7"/>
        <v/>
      </c>
      <c r="K59" s="29"/>
      <c r="L59" s="27"/>
      <c r="M59" s="27"/>
      <c r="N59" s="35">
        <f t="shared" si="8"/>
        <v>0</v>
      </c>
      <c r="O59" s="34" t="str">
        <f t="shared" si="9"/>
        <v/>
      </c>
      <c r="P59" s="30"/>
      <c r="Q59" s="35" t="str">
        <f t="shared" si="10"/>
        <v/>
      </c>
      <c r="R59" s="35" t="str">
        <f t="shared" si="11"/>
        <v/>
      </c>
      <c r="S59" s="31"/>
      <c r="T59" s="28"/>
      <c r="U59" s="38"/>
      <c r="V59" s="38"/>
      <c r="W59" s="39"/>
      <c r="X59" s="40"/>
      <c r="Y59" s="35" t="str">
        <f t="shared" si="12"/>
        <v/>
      </c>
      <c r="Z59" s="35" t="str">
        <f t="shared" si="13"/>
        <v/>
      </c>
      <c r="AA59" s="34" t="str">
        <f t="shared" si="14"/>
        <v/>
      </c>
      <c r="AB59" s="35" t="str">
        <f t="shared" si="15"/>
        <v/>
      </c>
      <c r="AC59" s="36" t="str">
        <f t="shared" si="16"/>
        <v/>
      </c>
    </row>
    <row r="60" spans="1:29" x14ac:dyDescent="0.25">
      <c r="A60" s="27"/>
      <c r="B60" s="41"/>
      <c r="C60" s="42"/>
      <c r="D60" s="26" t="str">
        <f>IF(ISBLANK(B60),"",VLOOKUP(B60,'Source file'!A$9:C$13,3,0))</f>
        <v/>
      </c>
      <c r="E60" s="26" t="str">
        <f>IF(ISBLANK(B60),"",VLOOKUP(B60,'Source file'!A$9:B$13,2,0))</f>
        <v/>
      </c>
      <c r="F60" s="28"/>
      <c r="G60" s="32">
        <v>41729</v>
      </c>
      <c r="H60" s="33" t="str">
        <f t="shared" si="5"/>
        <v/>
      </c>
      <c r="I60" s="33" t="str">
        <f t="shared" si="6"/>
        <v/>
      </c>
      <c r="J60" s="32" t="str">
        <f t="shared" si="7"/>
        <v/>
      </c>
      <c r="K60" s="29"/>
      <c r="L60" s="27"/>
      <c r="M60" s="27"/>
      <c r="N60" s="35">
        <f t="shared" si="8"/>
        <v>0</v>
      </c>
      <c r="O60" s="34" t="str">
        <f t="shared" si="9"/>
        <v/>
      </c>
      <c r="P60" s="30"/>
      <c r="Q60" s="35" t="str">
        <f t="shared" si="10"/>
        <v/>
      </c>
      <c r="R60" s="35" t="str">
        <f t="shared" si="11"/>
        <v/>
      </c>
      <c r="S60" s="31"/>
      <c r="T60" s="28"/>
      <c r="U60" s="38"/>
      <c r="V60" s="38"/>
      <c r="W60" s="39"/>
      <c r="X60" s="40"/>
      <c r="Y60" s="35" t="str">
        <f t="shared" si="12"/>
        <v/>
      </c>
      <c r="Z60" s="35" t="str">
        <f t="shared" si="13"/>
        <v/>
      </c>
      <c r="AA60" s="34" t="str">
        <f t="shared" si="14"/>
        <v/>
      </c>
      <c r="AB60" s="35" t="str">
        <f t="shared" si="15"/>
        <v/>
      </c>
      <c r="AC60" s="36" t="str">
        <f t="shared" si="16"/>
        <v/>
      </c>
    </row>
    <row r="61" spans="1:29" x14ac:dyDescent="0.25">
      <c r="A61" s="27"/>
      <c r="B61" s="41"/>
      <c r="C61" s="42"/>
      <c r="D61" s="26" t="str">
        <f>IF(ISBLANK(B61),"",VLOOKUP(B61,'Source file'!A$9:C$13,3,0))</f>
        <v/>
      </c>
      <c r="E61" s="26" t="str">
        <f>IF(ISBLANK(B61),"",VLOOKUP(B61,'Source file'!A$9:B$13,2,0))</f>
        <v/>
      </c>
      <c r="F61" s="28"/>
      <c r="G61" s="32">
        <v>41729</v>
      </c>
      <c r="H61" s="33" t="str">
        <f t="shared" si="5"/>
        <v/>
      </c>
      <c r="I61" s="33" t="str">
        <f t="shared" si="6"/>
        <v/>
      </c>
      <c r="J61" s="32" t="str">
        <f t="shared" si="7"/>
        <v/>
      </c>
      <c r="K61" s="29"/>
      <c r="L61" s="27"/>
      <c r="M61" s="27"/>
      <c r="N61" s="35">
        <f t="shared" si="8"/>
        <v>0</v>
      </c>
      <c r="O61" s="34" t="str">
        <f t="shared" si="9"/>
        <v/>
      </c>
      <c r="P61" s="30"/>
      <c r="Q61" s="35" t="str">
        <f t="shared" si="10"/>
        <v/>
      </c>
      <c r="R61" s="35" t="str">
        <f t="shared" si="11"/>
        <v/>
      </c>
      <c r="S61" s="31"/>
      <c r="T61" s="28"/>
      <c r="U61" s="38"/>
      <c r="V61" s="38"/>
      <c r="W61" s="39"/>
      <c r="X61" s="40"/>
      <c r="Y61" s="35" t="str">
        <f t="shared" si="12"/>
        <v/>
      </c>
      <c r="Z61" s="35" t="str">
        <f t="shared" si="13"/>
        <v/>
      </c>
      <c r="AA61" s="34" t="str">
        <f t="shared" si="14"/>
        <v/>
      </c>
      <c r="AB61" s="35" t="str">
        <f t="shared" si="15"/>
        <v/>
      </c>
      <c r="AC61" s="36" t="str">
        <f t="shared" si="16"/>
        <v/>
      </c>
    </row>
    <row r="62" spans="1:29" x14ac:dyDescent="0.25">
      <c r="A62" s="27"/>
      <c r="B62" s="41"/>
      <c r="C62" s="42"/>
      <c r="D62" s="26" t="str">
        <f>IF(ISBLANK(B62),"",VLOOKUP(B62,'Source file'!A$9:C$13,3,0))</f>
        <v/>
      </c>
      <c r="E62" s="26" t="str">
        <f>IF(ISBLANK(B62),"",VLOOKUP(B62,'Source file'!A$9:B$13,2,0))</f>
        <v/>
      </c>
      <c r="F62" s="28"/>
      <c r="G62" s="32">
        <v>41729</v>
      </c>
      <c r="H62" s="33" t="str">
        <f t="shared" si="5"/>
        <v/>
      </c>
      <c r="I62" s="33" t="str">
        <f t="shared" si="6"/>
        <v/>
      </c>
      <c r="J62" s="32" t="str">
        <f t="shared" si="7"/>
        <v/>
      </c>
      <c r="K62" s="29"/>
      <c r="L62" s="27"/>
      <c r="M62" s="27"/>
      <c r="N62" s="35">
        <f t="shared" si="8"/>
        <v>0</v>
      </c>
      <c r="O62" s="34" t="str">
        <f t="shared" si="9"/>
        <v/>
      </c>
      <c r="P62" s="30"/>
      <c r="Q62" s="35" t="str">
        <f t="shared" si="10"/>
        <v/>
      </c>
      <c r="R62" s="35" t="str">
        <f t="shared" si="11"/>
        <v/>
      </c>
      <c r="S62" s="31"/>
      <c r="T62" s="28"/>
      <c r="U62" s="38"/>
      <c r="V62" s="38"/>
      <c r="W62" s="39"/>
      <c r="X62" s="40"/>
      <c r="Y62" s="35" t="str">
        <f t="shared" si="12"/>
        <v/>
      </c>
      <c r="Z62" s="35" t="str">
        <f t="shared" si="13"/>
        <v/>
      </c>
      <c r="AA62" s="34" t="str">
        <f t="shared" si="14"/>
        <v/>
      </c>
      <c r="AB62" s="35" t="str">
        <f t="shared" si="15"/>
        <v/>
      </c>
      <c r="AC62" s="36" t="str">
        <f t="shared" si="16"/>
        <v/>
      </c>
    </row>
    <row r="63" spans="1:29" x14ac:dyDescent="0.25">
      <c r="A63" s="27"/>
      <c r="B63" s="41"/>
      <c r="C63" s="42"/>
      <c r="D63" s="26" t="str">
        <f>IF(ISBLANK(B63),"",VLOOKUP(B63,'Source file'!A$9:C$13,3,0))</f>
        <v/>
      </c>
      <c r="E63" s="26" t="str">
        <f>IF(ISBLANK(B63),"",VLOOKUP(B63,'Source file'!A$9:B$13,2,0))</f>
        <v/>
      </c>
      <c r="F63" s="28"/>
      <c r="G63" s="32">
        <v>41729</v>
      </c>
      <c r="H63" s="33" t="str">
        <f t="shared" si="5"/>
        <v/>
      </c>
      <c r="I63" s="33" t="str">
        <f t="shared" si="6"/>
        <v/>
      </c>
      <c r="J63" s="32" t="str">
        <f t="shared" si="7"/>
        <v/>
      </c>
      <c r="K63" s="29"/>
      <c r="L63" s="27"/>
      <c r="M63" s="27"/>
      <c r="N63" s="35">
        <f t="shared" si="8"/>
        <v>0</v>
      </c>
      <c r="O63" s="34" t="str">
        <f t="shared" si="9"/>
        <v/>
      </c>
      <c r="P63" s="30"/>
      <c r="Q63" s="35" t="str">
        <f t="shared" si="10"/>
        <v/>
      </c>
      <c r="R63" s="35" t="str">
        <f t="shared" si="11"/>
        <v/>
      </c>
      <c r="S63" s="31"/>
      <c r="T63" s="28"/>
      <c r="U63" s="38"/>
      <c r="V63" s="38"/>
      <c r="W63" s="39"/>
      <c r="X63" s="40"/>
      <c r="Y63" s="35" t="str">
        <f t="shared" si="12"/>
        <v/>
      </c>
      <c r="Z63" s="35" t="str">
        <f t="shared" si="13"/>
        <v/>
      </c>
      <c r="AA63" s="34" t="str">
        <f t="shared" si="14"/>
        <v/>
      </c>
      <c r="AB63" s="35" t="str">
        <f t="shared" si="15"/>
        <v/>
      </c>
      <c r="AC63" s="36" t="str">
        <f t="shared" si="16"/>
        <v/>
      </c>
    </row>
    <row r="64" spans="1:29" x14ac:dyDescent="0.25">
      <c r="A64" s="27"/>
      <c r="B64" s="41"/>
      <c r="C64" s="42"/>
      <c r="D64" s="26" t="str">
        <f>IF(ISBLANK(B64),"",VLOOKUP(B64,'Source file'!A$9:C$13,3,0))</f>
        <v/>
      </c>
      <c r="E64" s="26" t="str">
        <f>IF(ISBLANK(B64),"",VLOOKUP(B64,'Source file'!A$9:B$13,2,0))</f>
        <v/>
      </c>
      <c r="F64" s="28"/>
      <c r="G64" s="32">
        <v>41729</v>
      </c>
      <c r="H64" s="33" t="str">
        <f t="shared" si="5"/>
        <v/>
      </c>
      <c r="I64" s="33" t="str">
        <f t="shared" si="6"/>
        <v/>
      </c>
      <c r="J64" s="32" t="str">
        <f t="shared" si="7"/>
        <v/>
      </c>
      <c r="K64" s="29"/>
      <c r="L64" s="27"/>
      <c r="M64" s="27"/>
      <c r="N64" s="35">
        <f t="shared" si="8"/>
        <v>0</v>
      </c>
      <c r="O64" s="34" t="str">
        <f t="shared" si="9"/>
        <v/>
      </c>
      <c r="P64" s="30"/>
      <c r="Q64" s="35" t="str">
        <f t="shared" si="10"/>
        <v/>
      </c>
      <c r="R64" s="35" t="str">
        <f t="shared" si="11"/>
        <v/>
      </c>
      <c r="S64" s="31"/>
      <c r="T64" s="28"/>
      <c r="U64" s="38"/>
      <c r="V64" s="38"/>
      <c r="W64" s="39"/>
      <c r="X64" s="40"/>
      <c r="Y64" s="35" t="str">
        <f t="shared" si="12"/>
        <v/>
      </c>
      <c r="Z64" s="35" t="str">
        <f t="shared" si="13"/>
        <v/>
      </c>
      <c r="AA64" s="34" t="str">
        <f t="shared" si="14"/>
        <v/>
      </c>
      <c r="AB64" s="35" t="str">
        <f t="shared" si="15"/>
        <v/>
      </c>
      <c r="AC64" s="36" t="str">
        <f t="shared" si="16"/>
        <v/>
      </c>
    </row>
    <row r="65" spans="1:29" x14ac:dyDescent="0.25">
      <c r="A65" s="27"/>
      <c r="B65" s="41"/>
      <c r="C65" s="42"/>
      <c r="D65" s="26" t="str">
        <f>IF(ISBLANK(B65),"",VLOOKUP(B65,'Source file'!A$9:C$13,3,0))</f>
        <v/>
      </c>
      <c r="E65" s="26" t="str">
        <f>IF(ISBLANK(B65),"",VLOOKUP(B65,'Source file'!A$9:B$13,2,0))</f>
        <v/>
      </c>
      <c r="F65" s="28"/>
      <c r="G65" s="32">
        <v>41729</v>
      </c>
      <c r="H65" s="33" t="str">
        <f t="shared" si="5"/>
        <v/>
      </c>
      <c r="I65" s="33" t="str">
        <f t="shared" si="6"/>
        <v/>
      </c>
      <c r="J65" s="32" t="str">
        <f t="shared" si="7"/>
        <v/>
      </c>
      <c r="K65" s="29"/>
      <c r="L65" s="27"/>
      <c r="M65" s="27"/>
      <c r="N65" s="35">
        <f t="shared" si="8"/>
        <v>0</v>
      </c>
      <c r="O65" s="34" t="str">
        <f t="shared" si="9"/>
        <v/>
      </c>
      <c r="P65" s="30"/>
      <c r="Q65" s="35" t="str">
        <f t="shared" si="10"/>
        <v/>
      </c>
      <c r="R65" s="35" t="str">
        <f t="shared" si="11"/>
        <v/>
      </c>
      <c r="S65" s="31"/>
      <c r="T65" s="28"/>
      <c r="U65" s="38"/>
      <c r="V65" s="38"/>
      <c r="W65" s="39"/>
      <c r="X65" s="40"/>
      <c r="Y65" s="35" t="str">
        <f t="shared" si="12"/>
        <v/>
      </c>
      <c r="Z65" s="35" t="str">
        <f t="shared" si="13"/>
        <v/>
      </c>
      <c r="AA65" s="34" t="str">
        <f t="shared" si="14"/>
        <v/>
      </c>
      <c r="AB65" s="35" t="str">
        <f t="shared" si="15"/>
        <v/>
      </c>
      <c r="AC65" s="36" t="str">
        <f t="shared" si="16"/>
        <v/>
      </c>
    </row>
    <row r="66" spans="1:29" x14ac:dyDescent="0.25">
      <c r="A66" s="27"/>
      <c r="B66" s="41"/>
      <c r="C66" s="42"/>
      <c r="D66" s="26" t="str">
        <f>IF(ISBLANK(B66),"",VLOOKUP(B66,'Source file'!A$9:C$13,3,0))</f>
        <v/>
      </c>
      <c r="E66" s="26" t="str">
        <f>IF(ISBLANK(B66),"",VLOOKUP(B66,'Source file'!A$9:B$13,2,0))</f>
        <v/>
      </c>
      <c r="F66" s="28"/>
      <c r="G66" s="32">
        <v>41729</v>
      </c>
      <c r="H66" s="33" t="str">
        <f t="shared" si="5"/>
        <v/>
      </c>
      <c r="I66" s="33" t="str">
        <f t="shared" si="6"/>
        <v/>
      </c>
      <c r="J66" s="32" t="str">
        <f t="shared" si="7"/>
        <v/>
      </c>
      <c r="K66" s="29"/>
      <c r="L66" s="27"/>
      <c r="M66" s="27"/>
      <c r="N66" s="35">
        <f t="shared" si="8"/>
        <v>0</v>
      </c>
      <c r="O66" s="34" t="str">
        <f t="shared" si="9"/>
        <v/>
      </c>
      <c r="P66" s="30"/>
      <c r="Q66" s="35" t="str">
        <f t="shared" si="10"/>
        <v/>
      </c>
      <c r="R66" s="35" t="str">
        <f t="shared" si="11"/>
        <v/>
      </c>
      <c r="S66" s="31"/>
      <c r="T66" s="28"/>
      <c r="U66" s="38"/>
      <c r="V66" s="38"/>
      <c r="W66" s="39"/>
      <c r="X66" s="40"/>
      <c r="Y66" s="35" t="str">
        <f t="shared" si="12"/>
        <v/>
      </c>
      <c r="Z66" s="35" t="str">
        <f t="shared" si="13"/>
        <v/>
      </c>
      <c r="AA66" s="34" t="str">
        <f t="shared" si="14"/>
        <v/>
      </c>
      <c r="AB66" s="35" t="str">
        <f t="shared" si="15"/>
        <v/>
      </c>
      <c r="AC66" s="36" t="str">
        <f t="shared" si="16"/>
        <v/>
      </c>
    </row>
    <row r="67" spans="1:29" x14ac:dyDescent="0.25">
      <c r="A67" s="27"/>
      <c r="B67" s="41"/>
      <c r="C67" s="42"/>
      <c r="D67" s="26" t="str">
        <f>IF(ISBLANK(B67),"",VLOOKUP(B67,'Source file'!A$9:C$13,3,0))</f>
        <v/>
      </c>
      <c r="E67" s="26" t="str">
        <f>IF(ISBLANK(B67),"",VLOOKUP(B67,'Source file'!A$9:B$13,2,0))</f>
        <v/>
      </c>
      <c r="F67" s="28"/>
      <c r="G67" s="32">
        <v>41729</v>
      </c>
      <c r="H67" s="33" t="str">
        <f t="shared" si="5"/>
        <v/>
      </c>
      <c r="I67" s="33" t="str">
        <f t="shared" si="6"/>
        <v/>
      </c>
      <c r="J67" s="32" t="str">
        <f t="shared" si="7"/>
        <v/>
      </c>
      <c r="K67" s="29"/>
      <c r="L67" s="27"/>
      <c r="M67" s="27"/>
      <c r="N67" s="35">
        <f t="shared" si="8"/>
        <v>0</v>
      </c>
      <c r="O67" s="34" t="str">
        <f t="shared" si="9"/>
        <v/>
      </c>
      <c r="P67" s="30"/>
      <c r="Q67" s="35" t="str">
        <f t="shared" si="10"/>
        <v/>
      </c>
      <c r="R67" s="35" t="str">
        <f t="shared" si="11"/>
        <v/>
      </c>
      <c r="S67" s="31"/>
      <c r="T67" s="28"/>
      <c r="U67" s="38"/>
      <c r="V67" s="38"/>
      <c r="W67" s="39"/>
      <c r="X67" s="40"/>
      <c r="Y67" s="35" t="str">
        <f t="shared" ref="Y67:Y101" si="17">IF(ISBLANK(B67),"",IF(I67&gt;0,R67*(W67/I67),0))</f>
        <v/>
      </c>
      <c r="Z67" s="35" t="str">
        <f t="shared" ref="Z67:Z98" si="18">IF(ISBLANK(B67),"",IF(S67="Y",X67-(N67-O67-Y67),0))</f>
        <v/>
      </c>
      <c r="AA67" s="34" t="str">
        <f t="shared" ref="AA67:AA101" si="19">IF(ISBLANK(B67),"",IF(AND(Q67&gt;0,I67&lt;0),MIN(I67*5%,Q67),0))</f>
        <v/>
      </c>
      <c r="AB67" s="35" t="str">
        <f t="shared" ref="AB67:AB98" si="20">IF(ISBLANK(B67),"",IF(AA67=0,0,Q67-AA67))</f>
        <v/>
      </c>
      <c r="AC67" s="36" t="str">
        <f t="shared" ref="AC67:AC98" si="21">IF(ISBLANK(B67),"",IF(S67="Y",0,IF(S67="N",K67-O67-Y67-AB67,IF(S67="NA",0))))</f>
        <v/>
      </c>
    </row>
    <row r="68" spans="1:29" x14ac:dyDescent="0.25">
      <c r="A68" s="27"/>
      <c r="B68" s="41"/>
      <c r="C68" s="42"/>
      <c r="D68" s="26" t="str">
        <f>IF(ISBLANK(B68),"",VLOOKUP(B68,'Source file'!A$9:C$13,3,0))</f>
        <v/>
      </c>
      <c r="E68" s="26" t="str">
        <f>IF(ISBLANK(B68),"",VLOOKUP(B68,'Source file'!A$9:B$13,2,0))</f>
        <v/>
      </c>
      <c r="F68" s="28"/>
      <c r="G68" s="32">
        <v>41729</v>
      </c>
      <c r="H68" s="33" t="str">
        <f t="shared" ref="H68:H101" si="22">IF(ISBLANK(B68),"",IF(F68&lt;=G68,G68-F68,0))</f>
        <v/>
      </c>
      <c r="I68" s="33" t="str">
        <f t="shared" ref="I68:I101" si="23">IF(ISBLANK(B68),"",IF(F68&lt;=G68,J68-G68,J68-F68))</f>
        <v/>
      </c>
      <c r="J68" s="32" t="str">
        <f t="shared" ref="J68:J101" si="24">IF(ISBLANK(B68),"",IF(B68="Non-RCC",DATE(YEAR(F68)+30,MONTH(F68),DAY(F68)),IF(B68="RCC",DATE(YEAR(F68)+60,MONTH(F68),DAY(F68)),IF(B68="Factory Bldg",DATE(YEAR(F68)+30,MONTH(F68),DAY(F68)),IF(B68="Fence tube wells",DATE(YEAR(F68)+5,MONTH(F68),DAY(F68)),IF(B68="Others(incl. temporary struc)",DATE(YEAR(F68)+3,MONTH(F68),DAY(F68))))))))</f>
        <v/>
      </c>
      <c r="K68" s="29"/>
      <c r="L68" s="27"/>
      <c r="M68" s="27"/>
      <c r="N68" s="35">
        <f t="shared" ref="N68:N101" si="25">K68-L68-M68</f>
        <v>0</v>
      </c>
      <c r="O68" s="34" t="str">
        <f t="shared" ref="O68:O101" si="26">IF(ISBLANK(B68),"",IF(J68&lt;G68,MIN(K68*D68*(H68/365),N68),MAX(K68*D68*(H68/365),0)))</f>
        <v/>
      </c>
      <c r="P68" s="30"/>
      <c r="Q68" s="35" t="str">
        <f t="shared" ref="Q68:Q101" si="27">IF(ISBLANK(B68),"",IF(F68&lt;=G68,K68-O68,0))</f>
        <v/>
      </c>
      <c r="R68" s="35" t="str">
        <f t="shared" ref="R68:R101" si="28">IF(ISBLANK(B68),"",IF(F68&lt;G68,Q68,K68))</f>
        <v/>
      </c>
      <c r="S68" s="31"/>
      <c r="T68" s="28"/>
      <c r="U68" s="38"/>
      <c r="V68" s="38"/>
      <c r="W68" s="39"/>
      <c r="X68" s="40"/>
      <c r="Y68" s="35" t="str">
        <f t="shared" si="17"/>
        <v/>
      </c>
      <c r="Z68" s="35" t="str">
        <f t="shared" si="18"/>
        <v/>
      </c>
      <c r="AA68" s="34" t="str">
        <f t="shared" si="19"/>
        <v/>
      </c>
      <c r="AB68" s="35" t="str">
        <f t="shared" si="20"/>
        <v/>
      </c>
      <c r="AC68" s="36" t="str">
        <f t="shared" si="21"/>
        <v/>
      </c>
    </row>
    <row r="69" spans="1:29" x14ac:dyDescent="0.25">
      <c r="A69" s="27"/>
      <c r="B69" s="41"/>
      <c r="C69" s="42"/>
      <c r="D69" s="26" t="str">
        <f>IF(ISBLANK(B69),"",VLOOKUP(B69,'Source file'!A$9:C$13,3,0))</f>
        <v/>
      </c>
      <c r="E69" s="26" t="str">
        <f>IF(ISBLANK(B69),"",VLOOKUP(B69,'Source file'!A$9:B$13,2,0))</f>
        <v/>
      </c>
      <c r="F69" s="28"/>
      <c r="G69" s="32">
        <v>41729</v>
      </c>
      <c r="H69" s="33" t="str">
        <f t="shared" si="22"/>
        <v/>
      </c>
      <c r="I69" s="33" t="str">
        <f t="shared" si="23"/>
        <v/>
      </c>
      <c r="J69" s="32" t="str">
        <f t="shared" si="24"/>
        <v/>
      </c>
      <c r="K69" s="29"/>
      <c r="L69" s="27"/>
      <c r="M69" s="27"/>
      <c r="N69" s="35">
        <f t="shared" si="25"/>
        <v>0</v>
      </c>
      <c r="O69" s="34" t="str">
        <f t="shared" si="26"/>
        <v/>
      </c>
      <c r="P69" s="30"/>
      <c r="Q69" s="35" t="str">
        <f t="shared" si="27"/>
        <v/>
      </c>
      <c r="R69" s="35" t="str">
        <f t="shared" si="28"/>
        <v/>
      </c>
      <c r="S69" s="31"/>
      <c r="T69" s="28"/>
      <c r="U69" s="38"/>
      <c r="V69" s="38"/>
      <c r="W69" s="39"/>
      <c r="X69" s="40"/>
      <c r="Y69" s="35" t="str">
        <f t="shared" si="17"/>
        <v/>
      </c>
      <c r="Z69" s="35" t="str">
        <f t="shared" si="18"/>
        <v/>
      </c>
      <c r="AA69" s="34" t="str">
        <f t="shared" si="19"/>
        <v/>
      </c>
      <c r="AB69" s="35" t="str">
        <f t="shared" si="20"/>
        <v/>
      </c>
      <c r="AC69" s="36" t="str">
        <f t="shared" si="21"/>
        <v/>
      </c>
    </row>
    <row r="70" spans="1:29" x14ac:dyDescent="0.25">
      <c r="A70" s="27"/>
      <c r="B70" s="41"/>
      <c r="C70" s="42"/>
      <c r="D70" s="26" t="str">
        <f>IF(ISBLANK(B70),"",VLOOKUP(B70,'Source file'!A$9:C$13,3,0))</f>
        <v/>
      </c>
      <c r="E70" s="26" t="str">
        <f>IF(ISBLANK(B70),"",VLOOKUP(B70,'Source file'!A$9:B$13,2,0))</f>
        <v/>
      </c>
      <c r="F70" s="28"/>
      <c r="G70" s="32">
        <v>41729</v>
      </c>
      <c r="H70" s="33" t="str">
        <f t="shared" si="22"/>
        <v/>
      </c>
      <c r="I70" s="33" t="str">
        <f t="shared" si="23"/>
        <v/>
      </c>
      <c r="J70" s="32" t="str">
        <f t="shared" si="24"/>
        <v/>
      </c>
      <c r="K70" s="29"/>
      <c r="L70" s="27"/>
      <c r="M70" s="27"/>
      <c r="N70" s="35">
        <f t="shared" si="25"/>
        <v>0</v>
      </c>
      <c r="O70" s="34" t="str">
        <f t="shared" si="26"/>
        <v/>
      </c>
      <c r="P70" s="30"/>
      <c r="Q70" s="35" t="str">
        <f t="shared" si="27"/>
        <v/>
      </c>
      <c r="R70" s="35" t="str">
        <f t="shared" si="28"/>
        <v/>
      </c>
      <c r="S70" s="31"/>
      <c r="T70" s="28"/>
      <c r="U70" s="38"/>
      <c r="V70" s="38"/>
      <c r="W70" s="39"/>
      <c r="X70" s="40"/>
      <c r="Y70" s="35" t="str">
        <f t="shared" si="17"/>
        <v/>
      </c>
      <c r="Z70" s="35" t="str">
        <f t="shared" si="18"/>
        <v/>
      </c>
      <c r="AA70" s="34" t="str">
        <f t="shared" si="19"/>
        <v/>
      </c>
      <c r="AB70" s="35" t="str">
        <f t="shared" si="20"/>
        <v/>
      </c>
      <c r="AC70" s="36" t="str">
        <f t="shared" si="21"/>
        <v/>
      </c>
    </row>
    <row r="71" spans="1:29" x14ac:dyDescent="0.25">
      <c r="A71" s="27"/>
      <c r="B71" s="41"/>
      <c r="C71" s="42"/>
      <c r="D71" s="26" t="str">
        <f>IF(ISBLANK(B71),"",VLOOKUP(B71,'Source file'!A$9:C$13,3,0))</f>
        <v/>
      </c>
      <c r="E71" s="26" t="str">
        <f>IF(ISBLANK(B71),"",VLOOKUP(B71,'Source file'!A$9:B$13,2,0))</f>
        <v/>
      </c>
      <c r="F71" s="28"/>
      <c r="G71" s="32">
        <v>41729</v>
      </c>
      <c r="H71" s="33" t="str">
        <f t="shared" si="22"/>
        <v/>
      </c>
      <c r="I71" s="33" t="str">
        <f t="shared" si="23"/>
        <v/>
      </c>
      <c r="J71" s="32" t="str">
        <f t="shared" si="24"/>
        <v/>
      </c>
      <c r="K71" s="29"/>
      <c r="L71" s="27"/>
      <c r="M71" s="27"/>
      <c r="N71" s="35">
        <f t="shared" si="25"/>
        <v>0</v>
      </c>
      <c r="O71" s="34" t="str">
        <f t="shared" si="26"/>
        <v/>
      </c>
      <c r="P71" s="30"/>
      <c r="Q71" s="35" t="str">
        <f t="shared" si="27"/>
        <v/>
      </c>
      <c r="R71" s="35" t="str">
        <f t="shared" si="28"/>
        <v/>
      </c>
      <c r="S71" s="31"/>
      <c r="T71" s="28"/>
      <c r="U71" s="38"/>
      <c r="V71" s="38"/>
      <c r="W71" s="39"/>
      <c r="X71" s="40"/>
      <c r="Y71" s="35" t="str">
        <f t="shared" si="17"/>
        <v/>
      </c>
      <c r="Z71" s="35" t="str">
        <f t="shared" si="18"/>
        <v/>
      </c>
      <c r="AA71" s="34" t="str">
        <f t="shared" si="19"/>
        <v/>
      </c>
      <c r="AB71" s="35" t="str">
        <f t="shared" si="20"/>
        <v/>
      </c>
      <c r="AC71" s="36" t="str">
        <f t="shared" si="21"/>
        <v/>
      </c>
    </row>
    <row r="72" spans="1:29" x14ac:dyDescent="0.25">
      <c r="A72" s="27"/>
      <c r="B72" s="41"/>
      <c r="C72" s="42"/>
      <c r="D72" s="26" t="str">
        <f>IF(ISBLANK(B72),"",VLOOKUP(B72,'Source file'!A$9:C$13,3,0))</f>
        <v/>
      </c>
      <c r="E72" s="26" t="str">
        <f>IF(ISBLANK(B72),"",VLOOKUP(B72,'Source file'!A$9:B$13,2,0))</f>
        <v/>
      </c>
      <c r="F72" s="28"/>
      <c r="G72" s="32">
        <v>41729</v>
      </c>
      <c r="H72" s="33" t="str">
        <f t="shared" si="22"/>
        <v/>
      </c>
      <c r="I72" s="33" t="str">
        <f t="shared" si="23"/>
        <v/>
      </c>
      <c r="J72" s="32" t="str">
        <f t="shared" si="24"/>
        <v/>
      </c>
      <c r="K72" s="29"/>
      <c r="L72" s="27"/>
      <c r="M72" s="27"/>
      <c r="N72" s="35">
        <f t="shared" si="25"/>
        <v>0</v>
      </c>
      <c r="O72" s="34" t="str">
        <f t="shared" si="26"/>
        <v/>
      </c>
      <c r="P72" s="30"/>
      <c r="Q72" s="35" t="str">
        <f t="shared" si="27"/>
        <v/>
      </c>
      <c r="R72" s="35" t="str">
        <f t="shared" si="28"/>
        <v/>
      </c>
      <c r="S72" s="31"/>
      <c r="T72" s="28"/>
      <c r="U72" s="38"/>
      <c r="V72" s="38"/>
      <c r="W72" s="39"/>
      <c r="X72" s="40"/>
      <c r="Y72" s="35" t="str">
        <f t="shared" si="17"/>
        <v/>
      </c>
      <c r="Z72" s="35" t="str">
        <f t="shared" si="18"/>
        <v/>
      </c>
      <c r="AA72" s="34" t="str">
        <f t="shared" si="19"/>
        <v/>
      </c>
      <c r="AB72" s="35" t="str">
        <f t="shared" si="20"/>
        <v/>
      </c>
      <c r="AC72" s="36" t="str">
        <f t="shared" si="21"/>
        <v/>
      </c>
    </row>
    <row r="73" spans="1:29" x14ac:dyDescent="0.25">
      <c r="A73" s="27"/>
      <c r="B73" s="41"/>
      <c r="C73" s="42"/>
      <c r="D73" s="26" t="str">
        <f>IF(ISBLANK(B73),"",VLOOKUP(B73,'Source file'!A$9:C$13,3,0))</f>
        <v/>
      </c>
      <c r="E73" s="26" t="str">
        <f>IF(ISBLANK(B73),"",VLOOKUP(B73,'Source file'!A$9:B$13,2,0))</f>
        <v/>
      </c>
      <c r="F73" s="28"/>
      <c r="G73" s="32">
        <v>41729</v>
      </c>
      <c r="H73" s="33" t="str">
        <f t="shared" si="22"/>
        <v/>
      </c>
      <c r="I73" s="33" t="str">
        <f t="shared" si="23"/>
        <v/>
      </c>
      <c r="J73" s="32" t="str">
        <f t="shared" si="24"/>
        <v/>
      </c>
      <c r="K73" s="29"/>
      <c r="L73" s="27"/>
      <c r="M73" s="27"/>
      <c r="N73" s="35">
        <f t="shared" si="25"/>
        <v>0</v>
      </c>
      <c r="O73" s="34" t="str">
        <f t="shared" si="26"/>
        <v/>
      </c>
      <c r="P73" s="30"/>
      <c r="Q73" s="35" t="str">
        <f t="shared" si="27"/>
        <v/>
      </c>
      <c r="R73" s="35" t="str">
        <f t="shared" si="28"/>
        <v/>
      </c>
      <c r="S73" s="31"/>
      <c r="T73" s="28"/>
      <c r="U73" s="38"/>
      <c r="V73" s="38"/>
      <c r="W73" s="39"/>
      <c r="X73" s="40"/>
      <c r="Y73" s="35" t="str">
        <f t="shared" si="17"/>
        <v/>
      </c>
      <c r="Z73" s="35" t="str">
        <f t="shared" si="18"/>
        <v/>
      </c>
      <c r="AA73" s="34" t="str">
        <f t="shared" si="19"/>
        <v/>
      </c>
      <c r="AB73" s="35" t="str">
        <f t="shared" si="20"/>
        <v/>
      </c>
      <c r="AC73" s="36" t="str">
        <f t="shared" si="21"/>
        <v/>
      </c>
    </row>
    <row r="74" spans="1:29" x14ac:dyDescent="0.25">
      <c r="A74" s="27"/>
      <c r="B74" s="41"/>
      <c r="C74" s="42"/>
      <c r="D74" s="26" t="str">
        <f>IF(ISBLANK(B74),"",VLOOKUP(B74,'Source file'!A$9:C$13,3,0))</f>
        <v/>
      </c>
      <c r="E74" s="26" t="str">
        <f>IF(ISBLANK(B74),"",VLOOKUP(B74,'Source file'!A$9:B$13,2,0))</f>
        <v/>
      </c>
      <c r="F74" s="28"/>
      <c r="G74" s="32">
        <v>41729</v>
      </c>
      <c r="H74" s="33" t="str">
        <f t="shared" si="22"/>
        <v/>
      </c>
      <c r="I74" s="33" t="str">
        <f t="shared" si="23"/>
        <v/>
      </c>
      <c r="J74" s="32" t="str">
        <f t="shared" si="24"/>
        <v/>
      </c>
      <c r="K74" s="29"/>
      <c r="L74" s="27"/>
      <c r="M74" s="27"/>
      <c r="N74" s="35">
        <f t="shared" si="25"/>
        <v>0</v>
      </c>
      <c r="O74" s="34" t="str">
        <f t="shared" si="26"/>
        <v/>
      </c>
      <c r="P74" s="30"/>
      <c r="Q74" s="35" t="str">
        <f t="shared" si="27"/>
        <v/>
      </c>
      <c r="R74" s="35" t="str">
        <f t="shared" si="28"/>
        <v/>
      </c>
      <c r="S74" s="31"/>
      <c r="T74" s="28"/>
      <c r="U74" s="38">
        <v>41730</v>
      </c>
      <c r="V74" s="38">
        <v>42094</v>
      </c>
      <c r="W74" s="39"/>
      <c r="X74" s="40">
        <v>0</v>
      </c>
      <c r="Y74" s="35" t="str">
        <f t="shared" si="17"/>
        <v/>
      </c>
      <c r="Z74" s="35" t="str">
        <f t="shared" si="18"/>
        <v/>
      </c>
      <c r="AA74" s="34" t="str">
        <f t="shared" si="19"/>
        <v/>
      </c>
      <c r="AB74" s="35" t="str">
        <f t="shared" si="20"/>
        <v/>
      </c>
      <c r="AC74" s="36" t="str">
        <f t="shared" si="21"/>
        <v/>
      </c>
    </row>
    <row r="75" spans="1:29" x14ac:dyDescent="0.25">
      <c r="A75" s="27"/>
      <c r="B75" s="41"/>
      <c r="C75" s="42"/>
      <c r="D75" s="26" t="str">
        <f>IF(ISBLANK(B75),"",VLOOKUP(B75,'Source file'!A$9:C$13,3,0))</f>
        <v/>
      </c>
      <c r="E75" s="26" t="str">
        <f>IF(ISBLANK(B75),"",VLOOKUP(B75,'Source file'!A$9:B$13,2,0))</f>
        <v/>
      </c>
      <c r="F75" s="28"/>
      <c r="G75" s="32">
        <v>41729</v>
      </c>
      <c r="H75" s="33" t="str">
        <f t="shared" si="22"/>
        <v/>
      </c>
      <c r="I75" s="33" t="str">
        <f t="shared" si="23"/>
        <v/>
      </c>
      <c r="J75" s="32" t="str">
        <f t="shared" si="24"/>
        <v/>
      </c>
      <c r="K75" s="29"/>
      <c r="L75" s="27"/>
      <c r="M75" s="27"/>
      <c r="N75" s="35">
        <f t="shared" si="25"/>
        <v>0</v>
      </c>
      <c r="O75" s="34" t="str">
        <f t="shared" si="26"/>
        <v/>
      </c>
      <c r="P75" s="30"/>
      <c r="Q75" s="35" t="str">
        <f t="shared" si="27"/>
        <v/>
      </c>
      <c r="R75" s="35" t="str">
        <f t="shared" si="28"/>
        <v/>
      </c>
      <c r="S75" s="31"/>
      <c r="T75" s="28"/>
      <c r="U75" s="38">
        <v>41730</v>
      </c>
      <c r="V75" s="38">
        <v>42094</v>
      </c>
      <c r="W75" s="39"/>
      <c r="X75" s="40">
        <v>0</v>
      </c>
      <c r="Y75" s="35" t="str">
        <f t="shared" si="17"/>
        <v/>
      </c>
      <c r="Z75" s="35" t="str">
        <f t="shared" si="18"/>
        <v/>
      </c>
      <c r="AA75" s="34" t="str">
        <f t="shared" si="19"/>
        <v/>
      </c>
      <c r="AB75" s="35" t="str">
        <f t="shared" si="20"/>
        <v/>
      </c>
      <c r="AC75" s="36" t="str">
        <f t="shared" si="21"/>
        <v/>
      </c>
    </row>
    <row r="76" spans="1:29" x14ac:dyDescent="0.25">
      <c r="A76" s="27"/>
      <c r="B76" s="41"/>
      <c r="C76" s="42"/>
      <c r="D76" s="26" t="str">
        <f>IF(ISBLANK(B76),"",VLOOKUP(B76,'Source file'!A$9:C$13,3,0))</f>
        <v/>
      </c>
      <c r="E76" s="26" t="str">
        <f>IF(ISBLANK(B76),"",VLOOKUP(B76,'Source file'!A$9:B$13,2,0))</f>
        <v/>
      </c>
      <c r="F76" s="28"/>
      <c r="G76" s="32">
        <v>41729</v>
      </c>
      <c r="H76" s="33" t="str">
        <f t="shared" si="22"/>
        <v/>
      </c>
      <c r="I76" s="33" t="str">
        <f t="shared" si="23"/>
        <v/>
      </c>
      <c r="J76" s="32" t="str">
        <f t="shared" si="24"/>
        <v/>
      </c>
      <c r="K76" s="29"/>
      <c r="L76" s="27"/>
      <c r="M76" s="27"/>
      <c r="N76" s="35">
        <f t="shared" si="25"/>
        <v>0</v>
      </c>
      <c r="O76" s="34" t="str">
        <f t="shared" si="26"/>
        <v/>
      </c>
      <c r="P76" s="30"/>
      <c r="Q76" s="35" t="str">
        <f t="shared" si="27"/>
        <v/>
      </c>
      <c r="R76" s="35" t="str">
        <f t="shared" si="28"/>
        <v/>
      </c>
      <c r="S76" s="31"/>
      <c r="T76" s="28"/>
      <c r="U76" s="38">
        <v>41730</v>
      </c>
      <c r="V76" s="38">
        <v>42094</v>
      </c>
      <c r="W76" s="39"/>
      <c r="X76" s="40">
        <v>0</v>
      </c>
      <c r="Y76" s="35" t="str">
        <f t="shared" si="17"/>
        <v/>
      </c>
      <c r="Z76" s="35" t="str">
        <f t="shared" si="18"/>
        <v/>
      </c>
      <c r="AA76" s="34" t="str">
        <f t="shared" si="19"/>
        <v/>
      </c>
      <c r="AB76" s="35" t="str">
        <f t="shared" si="20"/>
        <v/>
      </c>
      <c r="AC76" s="36" t="str">
        <f t="shared" si="21"/>
        <v/>
      </c>
    </row>
    <row r="77" spans="1:29" x14ac:dyDescent="0.25">
      <c r="A77" s="27"/>
      <c r="B77" s="41"/>
      <c r="C77" s="42"/>
      <c r="D77" s="26" t="str">
        <f>IF(ISBLANK(B77),"",VLOOKUP(B77,'Source file'!A$9:C$13,3,0))</f>
        <v/>
      </c>
      <c r="E77" s="26" t="str">
        <f>IF(ISBLANK(B77),"",VLOOKUP(B77,'Source file'!A$9:B$13,2,0))</f>
        <v/>
      </c>
      <c r="F77" s="28"/>
      <c r="G77" s="32">
        <v>41729</v>
      </c>
      <c r="H77" s="33" t="str">
        <f t="shared" si="22"/>
        <v/>
      </c>
      <c r="I77" s="33" t="str">
        <f t="shared" si="23"/>
        <v/>
      </c>
      <c r="J77" s="32" t="str">
        <f t="shared" si="24"/>
        <v/>
      </c>
      <c r="K77" s="29"/>
      <c r="L77" s="27"/>
      <c r="M77" s="27"/>
      <c r="N77" s="35">
        <f t="shared" si="25"/>
        <v>0</v>
      </c>
      <c r="O77" s="34" t="str">
        <f t="shared" si="26"/>
        <v/>
      </c>
      <c r="P77" s="30"/>
      <c r="Q77" s="35" t="str">
        <f t="shared" si="27"/>
        <v/>
      </c>
      <c r="R77" s="35" t="str">
        <f t="shared" si="28"/>
        <v/>
      </c>
      <c r="S77" s="31"/>
      <c r="T77" s="28"/>
      <c r="U77" s="38">
        <v>41730</v>
      </c>
      <c r="V77" s="38">
        <v>42094</v>
      </c>
      <c r="W77" s="39"/>
      <c r="X77" s="40">
        <v>0</v>
      </c>
      <c r="Y77" s="35" t="str">
        <f t="shared" si="17"/>
        <v/>
      </c>
      <c r="Z77" s="35" t="str">
        <f t="shared" si="18"/>
        <v/>
      </c>
      <c r="AA77" s="34" t="str">
        <f t="shared" si="19"/>
        <v/>
      </c>
      <c r="AB77" s="35" t="str">
        <f t="shared" si="20"/>
        <v/>
      </c>
      <c r="AC77" s="36" t="str">
        <f t="shared" si="21"/>
        <v/>
      </c>
    </row>
    <row r="78" spans="1:29" x14ac:dyDescent="0.25">
      <c r="A78" s="27"/>
      <c r="B78" s="41"/>
      <c r="C78" s="42"/>
      <c r="D78" s="26" t="str">
        <f>IF(ISBLANK(B78),"",VLOOKUP(B78,'Source file'!A$9:C$13,3,0))</f>
        <v/>
      </c>
      <c r="E78" s="26" t="str">
        <f>IF(ISBLANK(B78),"",VLOOKUP(B78,'Source file'!A$9:B$13,2,0))</f>
        <v/>
      </c>
      <c r="F78" s="28"/>
      <c r="G78" s="32">
        <v>41729</v>
      </c>
      <c r="H78" s="33" t="str">
        <f t="shared" si="22"/>
        <v/>
      </c>
      <c r="I78" s="33" t="str">
        <f t="shared" si="23"/>
        <v/>
      </c>
      <c r="J78" s="32" t="str">
        <f t="shared" si="24"/>
        <v/>
      </c>
      <c r="K78" s="29"/>
      <c r="L78" s="27"/>
      <c r="M78" s="27"/>
      <c r="N78" s="35">
        <f t="shared" si="25"/>
        <v>0</v>
      </c>
      <c r="O78" s="34" t="str">
        <f t="shared" si="26"/>
        <v/>
      </c>
      <c r="P78" s="30"/>
      <c r="Q78" s="35" t="str">
        <f t="shared" si="27"/>
        <v/>
      </c>
      <c r="R78" s="35" t="str">
        <f t="shared" si="28"/>
        <v/>
      </c>
      <c r="S78" s="31"/>
      <c r="T78" s="28"/>
      <c r="U78" s="38">
        <v>41730</v>
      </c>
      <c r="V78" s="38">
        <v>42094</v>
      </c>
      <c r="W78" s="39"/>
      <c r="X78" s="40">
        <v>0</v>
      </c>
      <c r="Y78" s="35" t="str">
        <f t="shared" si="17"/>
        <v/>
      </c>
      <c r="Z78" s="35" t="str">
        <f t="shared" si="18"/>
        <v/>
      </c>
      <c r="AA78" s="34" t="str">
        <f t="shared" si="19"/>
        <v/>
      </c>
      <c r="AB78" s="35" t="str">
        <f t="shared" si="20"/>
        <v/>
      </c>
      <c r="AC78" s="36" t="str">
        <f t="shared" si="21"/>
        <v/>
      </c>
    </row>
    <row r="79" spans="1:29" x14ac:dyDescent="0.25">
      <c r="A79" s="27"/>
      <c r="B79" s="41"/>
      <c r="C79" s="42"/>
      <c r="D79" s="26" t="str">
        <f>IF(ISBLANK(B79),"",VLOOKUP(B79,'Source file'!A$9:C$13,3,0))</f>
        <v/>
      </c>
      <c r="E79" s="26" t="str">
        <f>IF(ISBLANK(B79),"",VLOOKUP(B79,'Source file'!A$9:B$13,2,0))</f>
        <v/>
      </c>
      <c r="F79" s="28"/>
      <c r="G79" s="32">
        <v>41729</v>
      </c>
      <c r="H79" s="33" t="str">
        <f t="shared" si="22"/>
        <v/>
      </c>
      <c r="I79" s="33" t="str">
        <f t="shared" si="23"/>
        <v/>
      </c>
      <c r="J79" s="32" t="str">
        <f t="shared" si="24"/>
        <v/>
      </c>
      <c r="K79" s="29"/>
      <c r="L79" s="27"/>
      <c r="M79" s="27"/>
      <c r="N79" s="35">
        <f t="shared" si="25"/>
        <v>0</v>
      </c>
      <c r="O79" s="34" t="str">
        <f t="shared" si="26"/>
        <v/>
      </c>
      <c r="P79" s="30"/>
      <c r="Q79" s="35" t="str">
        <f t="shared" si="27"/>
        <v/>
      </c>
      <c r="R79" s="35" t="str">
        <f t="shared" si="28"/>
        <v/>
      </c>
      <c r="S79" s="31"/>
      <c r="T79" s="28"/>
      <c r="U79" s="38">
        <v>41730</v>
      </c>
      <c r="V79" s="38">
        <v>42094</v>
      </c>
      <c r="W79" s="39"/>
      <c r="X79" s="40">
        <v>0</v>
      </c>
      <c r="Y79" s="35" t="str">
        <f t="shared" si="17"/>
        <v/>
      </c>
      <c r="Z79" s="35" t="str">
        <f t="shared" si="18"/>
        <v/>
      </c>
      <c r="AA79" s="34" t="str">
        <f t="shared" si="19"/>
        <v/>
      </c>
      <c r="AB79" s="35" t="str">
        <f t="shared" si="20"/>
        <v/>
      </c>
      <c r="AC79" s="36" t="str">
        <f t="shared" si="21"/>
        <v/>
      </c>
    </row>
    <row r="80" spans="1:29" x14ac:dyDescent="0.25">
      <c r="A80" s="27"/>
      <c r="B80" s="41"/>
      <c r="C80" s="42"/>
      <c r="D80" s="26" t="str">
        <f>IF(ISBLANK(B80),"",VLOOKUP(B80,'Source file'!A$9:C$13,3,0))</f>
        <v/>
      </c>
      <c r="E80" s="26" t="str">
        <f>IF(ISBLANK(B80),"",VLOOKUP(B80,'Source file'!A$9:B$13,2,0))</f>
        <v/>
      </c>
      <c r="F80" s="28"/>
      <c r="G80" s="32">
        <v>41729</v>
      </c>
      <c r="H80" s="33" t="str">
        <f t="shared" si="22"/>
        <v/>
      </c>
      <c r="I80" s="33" t="str">
        <f t="shared" si="23"/>
        <v/>
      </c>
      <c r="J80" s="32" t="str">
        <f t="shared" si="24"/>
        <v/>
      </c>
      <c r="K80" s="29"/>
      <c r="L80" s="27"/>
      <c r="M80" s="27"/>
      <c r="N80" s="35">
        <f t="shared" si="25"/>
        <v>0</v>
      </c>
      <c r="O80" s="34" t="str">
        <f t="shared" si="26"/>
        <v/>
      </c>
      <c r="P80" s="30"/>
      <c r="Q80" s="35" t="str">
        <f t="shared" si="27"/>
        <v/>
      </c>
      <c r="R80" s="35" t="str">
        <f t="shared" si="28"/>
        <v/>
      </c>
      <c r="S80" s="31"/>
      <c r="T80" s="28"/>
      <c r="U80" s="38">
        <v>41730</v>
      </c>
      <c r="V80" s="38">
        <v>42094</v>
      </c>
      <c r="W80" s="39"/>
      <c r="X80" s="40">
        <v>0</v>
      </c>
      <c r="Y80" s="35" t="str">
        <f t="shared" si="17"/>
        <v/>
      </c>
      <c r="Z80" s="35" t="str">
        <f t="shared" si="18"/>
        <v/>
      </c>
      <c r="AA80" s="34" t="str">
        <f t="shared" si="19"/>
        <v/>
      </c>
      <c r="AB80" s="35" t="str">
        <f t="shared" si="20"/>
        <v/>
      </c>
      <c r="AC80" s="36" t="str">
        <f t="shared" si="21"/>
        <v/>
      </c>
    </row>
    <row r="81" spans="1:29" x14ac:dyDescent="0.25">
      <c r="A81" s="27"/>
      <c r="B81" s="41"/>
      <c r="C81" s="42"/>
      <c r="D81" s="26" t="str">
        <f>IF(ISBLANK(B81),"",VLOOKUP(B81,'Source file'!A$9:C$13,3,0))</f>
        <v/>
      </c>
      <c r="E81" s="26" t="str">
        <f>IF(ISBLANK(B81),"",VLOOKUP(B81,'Source file'!A$9:B$13,2,0))</f>
        <v/>
      </c>
      <c r="F81" s="28"/>
      <c r="G81" s="32">
        <v>41729</v>
      </c>
      <c r="H81" s="33" t="str">
        <f t="shared" si="22"/>
        <v/>
      </c>
      <c r="I81" s="33" t="str">
        <f t="shared" si="23"/>
        <v/>
      </c>
      <c r="J81" s="32" t="str">
        <f t="shared" si="24"/>
        <v/>
      </c>
      <c r="K81" s="29"/>
      <c r="L81" s="27"/>
      <c r="M81" s="27"/>
      <c r="N81" s="35">
        <f t="shared" si="25"/>
        <v>0</v>
      </c>
      <c r="O81" s="34" t="str">
        <f t="shared" si="26"/>
        <v/>
      </c>
      <c r="P81" s="30"/>
      <c r="Q81" s="35" t="str">
        <f t="shared" si="27"/>
        <v/>
      </c>
      <c r="R81" s="35" t="str">
        <f t="shared" si="28"/>
        <v/>
      </c>
      <c r="S81" s="31"/>
      <c r="T81" s="28"/>
      <c r="U81" s="38">
        <v>41730</v>
      </c>
      <c r="V81" s="38">
        <v>42094</v>
      </c>
      <c r="W81" s="39"/>
      <c r="X81" s="40">
        <v>0</v>
      </c>
      <c r="Y81" s="35" t="str">
        <f t="shared" si="17"/>
        <v/>
      </c>
      <c r="Z81" s="35" t="str">
        <f t="shared" si="18"/>
        <v/>
      </c>
      <c r="AA81" s="34" t="str">
        <f t="shared" si="19"/>
        <v/>
      </c>
      <c r="AB81" s="35" t="str">
        <f t="shared" si="20"/>
        <v/>
      </c>
      <c r="AC81" s="36" t="str">
        <f t="shared" si="21"/>
        <v/>
      </c>
    </row>
    <row r="82" spans="1:29" x14ac:dyDescent="0.25">
      <c r="A82" s="27"/>
      <c r="B82" s="41"/>
      <c r="C82" s="42"/>
      <c r="D82" s="26" t="str">
        <f>IF(ISBLANK(B82),"",VLOOKUP(B82,'Source file'!A$9:C$13,3,0))</f>
        <v/>
      </c>
      <c r="E82" s="26" t="str">
        <f>IF(ISBLANK(B82),"",VLOOKUP(B82,'Source file'!A$9:B$13,2,0))</f>
        <v/>
      </c>
      <c r="F82" s="28"/>
      <c r="G82" s="32">
        <v>41729</v>
      </c>
      <c r="H82" s="33" t="str">
        <f t="shared" si="22"/>
        <v/>
      </c>
      <c r="I82" s="33" t="str">
        <f t="shared" si="23"/>
        <v/>
      </c>
      <c r="J82" s="32" t="str">
        <f t="shared" si="24"/>
        <v/>
      </c>
      <c r="K82" s="29"/>
      <c r="L82" s="27"/>
      <c r="M82" s="27"/>
      <c r="N82" s="35">
        <f t="shared" si="25"/>
        <v>0</v>
      </c>
      <c r="O82" s="34" t="str">
        <f t="shared" si="26"/>
        <v/>
      </c>
      <c r="P82" s="30"/>
      <c r="Q82" s="35" t="str">
        <f t="shared" si="27"/>
        <v/>
      </c>
      <c r="R82" s="35" t="str">
        <f t="shared" si="28"/>
        <v/>
      </c>
      <c r="S82" s="31"/>
      <c r="T82" s="28"/>
      <c r="U82" s="38">
        <v>41730</v>
      </c>
      <c r="V82" s="38">
        <v>42094</v>
      </c>
      <c r="W82" s="39"/>
      <c r="X82" s="40">
        <v>0</v>
      </c>
      <c r="Y82" s="35" t="str">
        <f t="shared" si="17"/>
        <v/>
      </c>
      <c r="Z82" s="35" t="str">
        <f t="shared" si="18"/>
        <v/>
      </c>
      <c r="AA82" s="34" t="str">
        <f t="shared" si="19"/>
        <v/>
      </c>
      <c r="AB82" s="35" t="str">
        <f t="shared" si="20"/>
        <v/>
      </c>
      <c r="AC82" s="36" t="str">
        <f t="shared" si="21"/>
        <v/>
      </c>
    </row>
    <row r="83" spans="1:29" x14ac:dyDescent="0.25">
      <c r="A83" s="27"/>
      <c r="B83" s="41"/>
      <c r="C83" s="42"/>
      <c r="D83" s="26" t="str">
        <f>IF(ISBLANK(B83),"",VLOOKUP(B83,'Source file'!A$9:C$13,3,0))</f>
        <v/>
      </c>
      <c r="E83" s="26" t="str">
        <f>IF(ISBLANK(B83),"",VLOOKUP(B83,'Source file'!A$9:B$13,2,0))</f>
        <v/>
      </c>
      <c r="F83" s="28"/>
      <c r="G83" s="32">
        <v>41729</v>
      </c>
      <c r="H83" s="33" t="str">
        <f t="shared" si="22"/>
        <v/>
      </c>
      <c r="I83" s="33" t="str">
        <f t="shared" si="23"/>
        <v/>
      </c>
      <c r="J83" s="32" t="str">
        <f t="shared" si="24"/>
        <v/>
      </c>
      <c r="K83" s="29"/>
      <c r="L83" s="27"/>
      <c r="M83" s="27"/>
      <c r="N83" s="35">
        <f t="shared" si="25"/>
        <v>0</v>
      </c>
      <c r="O83" s="34" t="str">
        <f t="shared" si="26"/>
        <v/>
      </c>
      <c r="P83" s="30"/>
      <c r="Q83" s="35" t="str">
        <f t="shared" si="27"/>
        <v/>
      </c>
      <c r="R83" s="35" t="str">
        <f t="shared" si="28"/>
        <v/>
      </c>
      <c r="S83" s="31"/>
      <c r="T83" s="28"/>
      <c r="U83" s="38">
        <v>41730</v>
      </c>
      <c r="V83" s="38">
        <v>42094</v>
      </c>
      <c r="W83" s="39"/>
      <c r="X83" s="40">
        <v>0</v>
      </c>
      <c r="Y83" s="35" t="str">
        <f t="shared" si="17"/>
        <v/>
      </c>
      <c r="Z83" s="35" t="str">
        <f t="shared" si="18"/>
        <v/>
      </c>
      <c r="AA83" s="34" t="str">
        <f t="shared" si="19"/>
        <v/>
      </c>
      <c r="AB83" s="35" t="str">
        <f t="shared" si="20"/>
        <v/>
      </c>
      <c r="AC83" s="36" t="str">
        <f t="shared" si="21"/>
        <v/>
      </c>
    </row>
    <row r="84" spans="1:29" x14ac:dyDescent="0.25">
      <c r="A84" s="27"/>
      <c r="B84" s="41"/>
      <c r="C84" s="42"/>
      <c r="D84" s="26" t="str">
        <f>IF(ISBLANK(B84),"",VLOOKUP(B84,'Source file'!A$9:C$13,3,0))</f>
        <v/>
      </c>
      <c r="E84" s="26" t="str">
        <f>IF(ISBLANK(B84),"",VLOOKUP(B84,'Source file'!A$9:B$13,2,0))</f>
        <v/>
      </c>
      <c r="F84" s="28"/>
      <c r="G84" s="32">
        <v>41729</v>
      </c>
      <c r="H84" s="33" t="str">
        <f t="shared" si="22"/>
        <v/>
      </c>
      <c r="I84" s="33" t="str">
        <f t="shared" si="23"/>
        <v/>
      </c>
      <c r="J84" s="32" t="str">
        <f t="shared" si="24"/>
        <v/>
      </c>
      <c r="K84" s="29"/>
      <c r="L84" s="27"/>
      <c r="M84" s="27"/>
      <c r="N84" s="35">
        <f t="shared" si="25"/>
        <v>0</v>
      </c>
      <c r="O84" s="34" t="str">
        <f t="shared" si="26"/>
        <v/>
      </c>
      <c r="P84" s="30"/>
      <c r="Q84" s="35" t="str">
        <f t="shared" si="27"/>
        <v/>
      </c>
      <c r="R84" s="35" t="str">
        <f t="shared" si="28"/>
        <v/>
      </c>
      <c r="S84" s="31"/>
      <c r="T84" s="28"/>
      <c r="U84" s="38">
        <v>41730</v>
      </c>
      <c r="V84" s="38">
        <v>42094</v>
      </c>
      <c r="W84" s="39"/>
      <c r="X84" s="40">
        <v>0</v>
      </c>
      <c r="Y84" s="35" t="str">
        <f t="shared" si="17"/>
        <v/>
      </c>
      <c r="Z84" s="35" t="str">
        <f t="shared" si="18"/>
        <v/>
      </c>
      <c r="AA84" s="34" t="str">
        <f t="shared" si="19"/>
        <v/>
      </c>
      <c r="AB84" s="35" t="str">
        <f t="shared" si="20"/>
        <v/>
      </c>
      <c r="AC84" s="36" t="str">
        <f t="shared" si="21"/>
        <v/>
      </c>
    </row>
    <row r="85" spans="1:29" x14ac:dyDescent="0.25">
      <c r="A85" s="27"/>
      <c r="B85" s="41"/>
      <c r="C85" s="42"/>
      <c r="D85" s="26" t="str">
        <f>IF(ISBLANK(B85),"",VLOOKUP(B85,'Source file'!A$9:C$13,3,0))</f>
        <v/>
      </c>
      <c r="E85" s="26" t="str">
        <f>IF(ISBLANK(B85),"",VLOOKUP(B85,'Source file'!A$9:B$13,2,0))</f>
        <v/>
      </c>
      <c r="F85" s="28"/>
      <c r="G85" s="32">
        <v>41729</v>
      </c>
      <c r="H85" s="33" t="str">
        <f t="shared" si="22"/>
        <v/>
      </c>
      <c r="I85" s="33" t="str">
        <f t="shared" si="23"/>
        <v/>
      </c>
      <c r="J85" s="32" t="str">
        <f t="shared" si="24"/>
        <v/>
      </c>
      <c r="K85" s="29"/>
      <c r="L85" s="27"/>
      <c r="M85" s="27"/>
      <c r="N85" s="35">
        <f t="shared" si="25"/>
        <v>0</v>
      </c>
      <c r="O85" s="34" t="str">
        <f t="shared" si="26"/>
        <v/>
      </c>
      <c r="P85" s="30"/>
      <c r="Q85" s="35" t="str">
        <f t="shared" si="27"/>
        <v/>
      </c>
      <c r="R85" s="35" t="str">
        <f t="shared" si="28"/>
        <v/>
      </c>
      <c r="S85" s="31"/>
      <c r="T85" s="28"/>
      <c r="U85" s="38">
        <v>41730</v>
      </c>
      <c r="V85" s="38">
        <v>42094</v>
      </c>
      <c r="W85" s="39"/>
      <c r="X85" s="40">
        <v>0</v>
      </c>
      <c r="Y85" s="35" t="str">
        <f t="shared" si="17"/>
        <v/>
      </c>
      <c r="Z85" s="35" t="str">
        <f t="shared" si="18"/>
        <v/>
      </c>
      <c r="AA85" s="34" t="str">
        <f t="shared" si="19"/>
        <v/>
      </c>
      <c r="AB85" s="35" t="str">
        <f t="shared" si="20"/>
        <v/>
      </c>
      <c r="AC85" s="36" t="str">
        <f t="shared" si="21"/>
        <v/>
      </c>
    </row>
    <row r="86" spans="1:29" x14ac:dyDescent="0.25">
      <c r="A86" s="27"/>
      <c r="B86" s="41"/>
      <c r="C86" s="42"/>
      <c r="D86" s="26" t="str">
        <f>IF(ISBLANK(B86),"",VLOOKUP(B86,'Source file'!A$9:C$13,3,0))</f>
        <v/>
      </c>
      <c r="E86" s="26" t="str">
        <f>IF(ISBLANK(B86),"",VLOOKUP(B86,'Source file'!A$9:B$13,2,0))</f>
        <v/>
      </c>
      <c r="F86" s="28"/>
      <c r="G86" s="32">
        <v>41729</v>
      </c>
      <c r="H86" s="33" t="str">
        <f t="shared" si="22"/>
        <v/>
      </c>
      <c r="I86" s="33" t="str">
        <f t="shared" si="23"/>
        <v/>
      </c>
      <c r="J86" s="32" t="str">
        <f t="shared" si="24"/>
        <v/>
      </c>
      <c r="K86" s="29"/>
      <c r="L86" s="27"/>
      <c r="M86" s="27"/>
      <c r="N86" s="35">
        <f t="shared" si="25"/>
        <v>0</v>
      </c>
      <c r="O86" s="34" t="str">
        <f t="shared" si="26"/>
        <v/>
      </c>
      <c r="P86" s="30"/>
      <c r="Q86" s="35" t="str">
        <f t="shared" si="27"/>
        <v/>
      </c>
      <c r="R86" s="35" t="str">
        <f t="shared" si="28"/>
        <v/>
      </c>
      <c r="S86" s="31"/>
      <c r="T86" s="28"/>
      <c r="U86" s="38">
        <v>41730</v>
      </c>
      <c r="V86" s="38">
        <v>42094</v>
      </c>
      <c r="W86" s="39"/>
      <c r="X86" s="40">
        <v>0</v>
      </c>
      <c r="Y86" s="35" t="str">
        <f t="shared" si="17"/>
        <v/>
      </c>
      <c r="Z86" s="35" t="str">
        <f t="shared" si="18"/>
        <v/>
      </c>
      <c r="AA86" s="34" t="str">
        <f t="shared" si="19"/>
        <v/>
      </c>
      <c r="AB86" s="35" t="str">
        <f t="shared" si="20"/>
        <v/>
      </c>
      <c r="AC86" s="36" t="str">
        <f t="shared" si="21"/>
        <v/>
      </c>
    </row>
    <row r="87" spans="1:29" x14ac:dyDescent="0.25">
      <c r="A87" s="27"/>
      <c r="B87" s="41"/>
      <c r="C87" s="42"/>
      <c r="D87" s="26" t="str">
        <f>IF(ISBLANK(B87),"",VLOOKUP(B87,'Source file'!A$9:C$13,3,0))</f>
        <v/>
      </c>
      <c r="E87" s="26" t="str">
        <f>IF(ISBLANK(B87),"",VLOOKUP(B87,'Source file'!A$9:B$13,2,0))</f>
        <v/>
      </c>
      <c r="F87" s="28"/>
      <c r="G87" s="32">
        <v>41729</v>
      </c>
      <c r="H87" s="33" t="str">
        <f t="shared" si="22"/>
        <v/>
      </c>
      <c r="I87" s="33" t="str">
        <f t="shared" si="23"/>
        <v/>
      </c>
      <c r="J87" s="32" t="str">
        <f t="shared" si="24"/>
        <v/>
      </c>
      <c r="K87" s="29"/>
      <c r="L87" s="27"/>
      <c r="M87" s="27"/>
      <c r="N87" s="35">
        <f t="shared" si="25"/>
        <v>0</v>
      </c>
      <c r="O87" s="34" t="str">
        <f t="shared" si="26"/>
        <v/>
      </c>
      <c r="P87" s="30"/>
      <c r="Q87" s="35" t="str">
        <f t="shared" si="27"/>
        <v/>
      </c>
      <c r="R87" s="35" t="str">
        <f t="shared" si="28"/>
        <v/>
      </c>
      <c r="S87" s="31"/>
      <c r="T87" s="28"/>
      <c r="U87" s="38">
        <v>41730</v>
      </c>
      <c r="V87" s="38">
        <v>42094</v>
      </c>
      <c r="W87" s="39"/>
      <c r="X87" s="40">
        <v>0</v>
      </c>
      <c r="Y87" s="35" t="str">
        <f t="shared" si="17"/>
        <v/>
      </c>
      <c r="Z87" s="35" t="str">
        <f t="shared" si="18"/>
        <v/>
      </c>
      <c r="AA87" s="34" t="str">
        <f t="shared" si="19"/>
        <v/>
      </c>
      <c r="AB87" s="35" t="str">
        <f t="shared" si="20"/>
        <v/>
      </c>
      <c r="AC87" s="36" t="str">
        <f t="shared" si="21"/>
        <v/>
      </c>
    </row>
    <row r="88" spans="1:29" x14ac:dyDescent="0.25">
      <c r="A88" s="27"/>
      <c r="B88" s="41"/>
      <c r="C88" s="42"/>
      <c r="D88" s="26" t="str">
        <f>IF(ISBLANK(B88),"",VLOOKUP(B88,'Source file'!A$9:C$13,3,0))</f>
        <v/>
      </c>
      <c r="E88" s="26" t="str">
        <f>IF(ISBLANK(B88),"",VLOOKUP(B88,'Source file'!A$9:B$13,2,0))</f>
        <v/>
      </c>
      <c r="F88" s="28"/>
      <c r="G88" s="32">
        <v>41729</v>
      </c>
      <c r="H88" s="33" t="str">
        <f t="shared" si="22"/>
        <v/>
      </c>
      <c r="I88" s="33" t="str">
        <f t="shared" si="23"/>
        <v/>
      </c>
      <c r="J88" s="32" t="str">
        <f t="shared" si="24"/>
        <v/>
      </c>
      <c r="K88" s="29"/>
      <c r="L88" s="27"/>
      <c r="M88" s="27"/>
      <c r="N88" s="35">
        <f t="shared" si="25"/>
        <v>0</v>
      </c>
      <c r="O88" s="34" t="str">
        <f t="shared" si="26"/>
        <v/>
      </c>
      <c r="P88" s="30"/>
      <c r="Q88" s="35" t="str">
        <f t="shared" si="27"/>
        <v/>
      </c>
      <c r="R88" s="35" t="str">
        <f t="shared" si="28"/>
        <v/>
      </c>
      <c r="S88" s="31"/>
      <c r="T88" s="28"/>
      <c r="U88" s="38">
        <v>41730</v>
      </c>
      <c r="V88" s="38">
        <v>42094</v>
      </c>
      <c r="W88" s="39"/>
      <c r="X88" s="40">
        <v>0</v>
      </c>
      <c r="Y88" s="35" t="str">
        <f t="shared" si="17"/>
        <v/>
      </c>
      <c r="Z88" s="35" t="str">
        <f t="shared" si="18"/>
        <v/>
      </c>
      <c r="AA88" s="34" t="str">
        <f t="shared" si="19"/>
        <v/>
      </c>
      <c r="AB88" s="35" t="str">
        <f t="shared" si="20"/>
        <v/>
      </c>
      <c r="AC88" s="36" t="str">
        <f t="shared" si="21"/>
        <v/>
      </c>
    </row>
    <row r="89" spans="1:29" x14ac:dyDescent="0.25">
      <c r="A89" s="27"/>
      <c r="B89" s="41"/>
      <c r="C89" s="42"/>
      <c r="D89" s="26" t="str">
        <f>IF(ISBLANK(B89),"",VLOOKUP(B89,'Source file'!A$9:C$13,3,0))</f>
        <v/>
      </c>
      <c r="E89" s="26" t="str">
        <f>IF(ISBLANK(B89),"",VLOOKUP(B89,'Source file'!A$9:B$13,2,0))</f>
        <v/>
      </c>
      <c r="F89" s="28"/>
      <c r="G89" s="32">
        <v>41729</v>
      </c>
      <c r="H89" s="33" t="str">
        <f t="shared" si="22"/>
        <v/>
      </c>
      <c r="I89" s="33" t="str">
        <f t="shared" si="23"/>
        <v/>
      </c>
      <c r="J89" s="32" t="str">
        <f t="shared" si="24"/>
        <v/>
      </c>
      <c r="K89" s="29"/>
      <c r="L89" s="27"/>
      <c r="M89" s="27"/>
      <c r="N89" s="35">
        <f t="shared" si="25"/>
        <v>0</v>
      </c>
      <c r="O89" s="34" t="str">
        <f t="shared" si="26"/>
        <v/>
      </c>
      <c r="P89" s="30"/>
      <c r="Q89" s="35" t="str">
        <f t="shared" si="27"/>
        <v/>
      </c>
      <c r="R89" s="35" t="str">
        <f t="shared" si="28"/>
        <v/>
      </c>
      <c r="S89" s="31"/>
      <c r="T89" s="28"/>
      <c r="U89" s="38">
        <v>41730</v>
      </c>
      <c r="V89" s="38">
        <v>42094</v>
      </c>
      <c r="W89" s="39"/>
      <c r="X89" s="40">
        <v>0</v>
      </c>
      <c r="Y89" s="35" t="str">
        <f t="shared" si="17"/>
        <v/>
      </c>
      <c r="Z89" s="35" t="str">
        <f t="shared" si="18"/>
        <v/>
      </c>
      <c r="AA89" s="34" t="str">
        <f t="shared" si="19"/>
        <v/>
      </c>
      <c r="AB89" s="35" t="str">
        <f t="shared" si="20"/>
        <v/>
      </c>
      <c r="AC89" s="36" t="str">
        <f t="shared" si="21"/>
        <v/>
      </c>
    </row>
    <row r="90" spans="1:29" x14ac:dyDescent="0.25">
      <c r="A90" s="27"/>
      <c r="B90" s="41"/>
      <c r="C90" s="42"/>
      <c r="D90" s="26" t="str">
        <f>IF(ISBLANK(B90),"",VLOOKUP(B90,'Source file'!A$9:C$13,3,0))</f>
        <v/>
      </c>
      <c r="E90" s="26" t="str">
        <f>IF(ISBLANK(B90),"",VLOOKUP(B90,'Source file'!A$9:B$13,2,0))</f>
        <v/>
      </c>
      <c r="F90" s="28"/>
      <c r="G90" s="32">
        <v>41729</v>
      </c>
      <c r="H90" s="33" t="str">
        <f t="shared" si="22"/>
        <v/>
      </c>
      <c r="I90" s="33" t="str">
        <f t="shared" si="23"/>
        <v/>
      </c>
      <c r="J90" s="32" t="str">
        <f t="shared" si="24"/>
        <v/>
      </c>
      <c r="K90" s="29"/>
      <c r="L90" s="27"/>
      <c r="M90" s="27"/>
      <c r="N90" s="35">
        <f t="shared" si="25"/>
        <v>0</v>
      </c>
      <c r="O90" s="34" t="str">
        <f t="shared" si="26"/>
        <v/>
      </c>
      <c r="P90" s="30"/>
      <c r="Q90" s="35" t="str">
        <f t="shared" si="27"/>
        <v/>
      </c>
      <c r="R90" s="35" t="str">
        <f t="shared" si="28"/>
        <v/>
      </c>
      <c r="S90" s="31"/>
      <c r="T90" s="28"/>
      <c r="U90" s="38">
        <v>41730</v>
      </c>
      <c r="V90" s="38">
        <v>42094</v>
      </c>
      <c r="W90" s="39"/>
      <c r="X90" s="40">
        <v>0</v>
      </c>
      <c r="Y90" s="35" t="str">
        <f t="shared" si="17"/>
        <v/>
      </c>
      <c r="Z90" s="35" t="str">
        <f t="shared" si="18"/>
        <v/>
      </c>
      <c r="AA90" s="34" t="str">
        <f t="shared" si="19"/>
        <v/>
      </c>
      <c r="AB90" s="35" t="str">
        <f t="shared" si="20"/>
        <v/>
      </c>
      <c r="AC90" s="36" t="str">
        <f t="shared" si="21"/>
        <v/>
      </c>
    </row>
    <row r="91" spans="1:29" x14ac:dyDescent="0.25">
      <c r="A91" s="27"/>
      <c r="B91" s="41"/>
      <c r="C91" s="42"/>
      <c r="D91" s="26" t="str">
        <f>IF(ISBLANK(B91),"",VLOOKUP(B91,'Source file'!A$9:C$13,3,0))</f>
        <v/>
      </c>
      <c r="E91" s="26" t="str">
        <f>IF(ISBLANK(B91),"",VLOOKUP(B91,'Source file'!A$9:B$13,2,0))</f>
        <v/>
      </c>
      <c r="F91" s="28"/>
      <c r="G91" s="32">
        <v>41729</v>
      </c>
      <c r="H91" s="33" t="str">
        <f t="shared" si="22"/>
        <v/>
      </c>
      <c r="I91" s="33" t="str">
        <f t="shared" si="23"/>
        <v/>
      </c>
      <c r="J91" s="32" t="str">
        <f t="shared" si="24"/>
        <v/>
      </c>
      <c r="K91" s="29"/>
      <c r="L91" s="27"/>
      <c r="M91" s="27"/>
      <c r="N91" s="35">
        <f t="shared" si="25"/>
        <v>0</v>
      </c>
      <c r="O91" s="34" t="str">
        <f t="shared" si="26"/>
        <v/>
      </c>
      <c r="P91" s="30"/>
      <c r="Q91" s="35" t="str">
        <f t="shared" si="27"/>
        <v/>
      </c>
      <c r="R91" s="35" t="str">
        <f t="shared" si="28"/>
        <v/>
      </c>
      <c r="S91" s="31"/>
      <c r="T91" s="28"/>
      <c r="U91" s="38">
        <v>41730</v>
      </c>
      <c r="V91" s="38">
        <v>42094</v>
      </c>
      <c r="W91" s="39"/>
      <c r="X91" s="40">
        <v>0</v>
      </c>
      <c r="Y91" s="35" t="str">
        <f t="shared" si="17"/>
        <v/>
      </c>
      <c r="Z91" s="35" t="str">
        <f t="shared" si="18"/>
        <v/>
      </c>
      <c r="AA91" s="34" t="str">
        <f t="shared" si="19"/>
        <v/>
      </c>
      <c r="AB91" s="35" t="str">
        <f t="shared" si="20"/>
        <v/>
      </c>
      <c r="AC91" s="36" t="str">
        <f t="shared" si="21"/>
        <v/>
      </c>
    </row>
    <row r="92" spans="1:29" x14ac:dyDescent="0.25">
      <c r="A92" s="27"/>
      <c r="B92" s="41"/>
      <c r="C92" s="42"/>
      <c r="D92" s="26" t="str">
        <f>IF(ISBLANK(B92),"",VLOOKUP(B92,'Source file'!A$9:C$13,3,0))</f>
        <v/>
      </c>
      <c r="E92" s="26" t="str">
        <f>IF(ISBLANK(B92),"",VLOOKUP(B92,'Source file'!A$9:B$13,2,0))</f>
        <v/>
      </c>
      <c r="F92" s="28"/>
      <c r="G92" s="32">
        <v>41729</v>
      </c>
      <c r="H92" s="33" t="str">
        <f t="shared" si="22"/>
        <v/>
      </c>
      <c r="I92" s="33" t="str">
        <f t="shared" si="23"/>
        <v/>
      </c>
      <c r="J92" s="32" t="str">
        <f t="shared" si="24"/>
        <v/>
      </c>
      <c r="K92" s="29"/>
      <c r="L92" s="27"/>
      <c r="M92" s="27"/>
      <c r="N92" s="35">
        <f t="shared" si="25"/>
        <v>0</v>
      </c>
      <c r="O92" s="34" t="str">
        <f t="shared" si="26"/>
        <v/>
      </c>
      <c r="P92" s="30"/>
      <c r="Q92" s="35" t="str">
        <f t="shared" si="27"/>
        <v/>
      </c>
      <c r="R92" s="35" t="str">
        <f t="shared" si="28"/>
        <v/>
      </c>
      <c r="S92" s="31"/>
      <c r="T92" s="28"/>
      <c r="U92" s="38">
        <v>41730</v>
      </c>
      <c r="V92" s="38">
        <v>42094</v>
      </c>
      <c r="W92" s="39"/>
      <c r="X92" s="40">
        <v>0</v>
      </c>
      <c r="Y92" s="35" t="str">
        <f t="shared" si="17"/>
        <v/>
      </c>
      <c r="Z92" s="35" t="str">
        <f t="shared" si="18"/>
        <v/>
      </c>
      <c r="AA92" s="34" t="str">
        <f t="shared" si="19"/>
        <v/>
      </c>
      <c r="AB92" s="35" t="str">
        <f t="shared" si="20"/>
        <v/>
      </c>
      <c r="AC92" s="36" t="str">
        <f t="shared" si="21"/>
        <v/>
      </c>
    </row>
    <row r="93" spans="1:29" x14ac:dyDescent="0.25">
      <c r="A93" s="27"/>
      <c r="B93" s="41"/>
      <c r="C93" s="42"/>
      <c r="D93" s="26" t="str">
        <f>IF(ISBLANK(B93),"",VLOOKUP(B93,'Source file'!A$9:C$13,3,0))</f>
        <v/>
      </c>
      <c r="E93" s="26" t="str">
        <f>IF(ISBLANK(B93),"",VLOOKUP(B93,'Source file'!A$9:B$13,2,0))</f>
        <v/>
      </c>
      <c r="F93" s="28"/>
      <c r="G93" s="32">
        <v>41729</v>
      </c>
      <c r="H93" s="33" t="str">
        <f t="shared" si="22"/>
        <v/>
      </c>
      <c r="I93" s="33" t="str">
        <f t="shared" si="23"/>
        <v/>
      </c>
      <c r="J93" s="32" t="str">
        <f t="shared" si="24"/>
        <v/>
      </c>
      <c r="K93" s="29"/>
      <c r="L93" s="27"/>
      <c r="M93" s="27"/>
      <c r="N93" s="35">
        <f t="shared" si="25"/>
        <v>0</v>
      </c>
      <c r="O93" s="34" t="str">
        <f t="shared" si="26"/>
        <v/>
      </c>
      <c r="P93" s="30"/>
      <c r="Q93" s="35" t="str">
        <f t="shared" si="27"/>
        <v/>
      </c>
      <c r="R93" s="35" t="str">
        <f t="shared" si="28"/>
        <v/>
      </c>
      <c r="S93" s="31"/>
      <c r="T93" s="28"/>
      <c r="U93" s="38">
        <v>41730</v>
      </c>
      <c r="V93" s="38">
        <v>42094</v>
      </c>
      <c r="W93" s="39"/>
      <c r="X93" s="40">
        <v>0</v>
      </c>
      <c r="Y93" s="35" t="str">
        <f t="shared" si="17"/>
        <v/>
      </c>
      <c r="Z93" s="35" t="str">
        <f t="shared" si="18"/>
        <v/>
      </c>
      <c r="AA93" s="34" t="str">
        <f t="shared" si="19"/>
        <v/>
      </c>
      <c r="AB93" s="35" t="str">
        <f t="shared" si="20"/>
        <v/>
      </c>
      <c r="AC93" s="36" t="str">
        <f t="shared" si="21"/>
        <v/>
      </c>
    </row>
    <row r="94" spans="1:29" x14ac:dyDescent="0.25">
      <c r="A94" s="27"/>
      <c r="B94" s="41"/>
      <c r="C94" s="42"/>
      <c r="D94" s="26" t="str">
        <f>IF(ISBLANK(B94),"",VLOOKUP(B94,'Source file'!A$9:C$13,3,0))</f>
        <v/>
      </c>
      <c r="E94" s="26" t="str">
        <f>IF(ISBLANK(B94),"",VLOOKUP(B94,'Source file'!A$9:B$13,2,0))</f>
        <v/>
      </c>
      <c r="F94" s="28"/>
      <c r="G94" s="32">
        <v>41729</v>
      </c>
      <c r="H94" s="33" t="str">
        <f t="shared" si="22"/>
        <v/>
      </c>
      <c r="I94" s="33" t="str">
        <f t="shared" si="23"/>
        <v/>
      </c>
      <c r="J94" s="32" t="str">
        <f t="shared" si="24"/>
        <v/>
      </c>
      <c r="K94" s="29"/>
      <c r="L94" s="27"/>
      <c r="M94" s="27"/>
      <c r="N94" s="35">
        <f t="shared" si="25"/>
        <v>0</v>
      </c>
      <c r="O94" s="34" t="str">
        <f t="shared" si="26"/>
        <v/>
      </c>
      <c r="P94" s="30"/>
      <c r="Q94" s="35" t="str">
        <f t="shared" si="27"/>
        <v/>
      </c>
      <c r="R94" s="35" t="str">
        <f t="shared" si="28"/>
        <v/>
      </c>
      <c r="S94" s="31"/>
      <c r="T94" s="28"/>
      <c r="U94" s="38">
        <v>41730</v>
      </c>
      <c r="V94" s="38">
        <v>42094</v>
      </c>
      <c r="W94" s="39"/>
      <c r="X94" s="40">
        <v>0</v>
      </c>
      <c r="Y94" s="35" t="str">
        <f t="shared" si="17"/>
        <v/>
      </c>
      <c r="Z94" s="35" t="str">
        <f t="shared" si="18"/>
        <v/>
      </c>
      <c r="AA94" s="34" t="str">
        <f t="shared" si="19"/>
        <v/>
      </c>
      <c r="AB94" s="35" t="str">
        <f t="shared" si="20"/>
        <v/>
      </c>
      <c r="AC94" s="36" t="str">
        <f t="shared" si="21"/>
        <v/>
      </c>
    </row>
    <row r="95" spans="1:29" x14ac:dyDescent="0.25">
      <c r="A95" s="27"/>
      <c r="B95" s="41"/>
      <c r="C95" s="42"/>
      <c r="D95" s="26" t="str">
        <f>IF(ISBLANK(B95),"",VLOOKUP(B95,'Source file'!A$9:C$13,3,0))</f>
        <v/>
      </c>
      <c r="E95" s="26" t="str">
        <f>IF(ISBLANK(B95),"",VLOOKUP(B95,'Source file'!A$9:B$13,2,0))</f>
        <v/>
      </c>
      <c r="F95" s="28"/>
      <c r="G95" s="32">
        <v>41729</v>
      </c>
      <c r="H95" s="33" t="str">
        <f t="shared" si="22"/>
        <v/>
      </c>
      <c r="I95" s="33" t="str">
        <f t="shared" si="23"/>
        <v/>
      </c>
      <c r="J95" s="32" t="str">
        <f t="shared" si="24"/>
        <v/>
      </c>
      <c r="K95" s="29"/>
      <c r="L95" s="27"/>
      <c r="M95" s="27"/>
      <c r="N95" s="35">
        <f t="shared" si="25"/>
        <v>0</v>
      </c>
      <c r="O95" s="34" t="str">
        <f t="shared" si="26"/>
        <v/>
      </c>
      <c r="P95" s="30"/>
      <c r="Q95" s="35" t="str">
        <f t="shared" si="27"/>
        <v/>
      </c>
      <c r="R95" s="35" t="str">
        <f t="shared" si="28"/>
        <v/>
      </c>
      <c r="S95" s="31"/>
      <c r="T95" s="28"/>
      <c r="U95" s="38">
        <v>41730</v>
      </c>
      <c r="V95" s="38">
        <v>42094</v>
      </c>
      <c r="W95" s="39"/>
      <c r="X95" s="40">
        <v>0</v>
      </c>
      <c r="Y95" s="35" t="str">
        <f t="shared" si="17"/>
        <v/>
      </c>
      <c r="Z95" s="35" t="str">
        <f t="shared" si="18"/>
        <v/>
      </c>
      <c r="AA95" s="34" t="str">
        <f t="shared" si="19"/>
        <v/>
      </c>
      <c r="AB95" s="35" t="str">
        <f t="shared" si="20"/>
        <v/>
      </c>
      <c r="AC95" s="36" t="str">
        <f t="shared" si="21"/>
        <v/>
      </c>
    </row>
    <row r="96" spans="1:29" x14ac:dyDescent="0.25">
      <c r="A96" s="27"/>
      <c r="B96" s="41"/>
      <c r="C96" s="42"/>
      <c r="D96" s="26" t="str">
        <f>IF(ISBLANK(B96),"",VLOOKUP(B96,'Source file'!A$9:C$13,3,0))</f>
        <v/>
      </c>
      <c r="E96" s="26" t="str">
        <f>IF(ISBLANK(B96),"",VLOOKUP(B96,'Source file'!A$9:B$13,2,0))</f>
        <v/>
      </c>
      <c r="F96" s="28"/>
      <c r="G96" s="32">
        <v>41729</v>
      </c>
      <c r="H96" s="33" t="str">
        <f t="shared" si="22"/>
        <v/>
      </c>
      <c r="I96" s="33" t="str">
        <f t="shared" si="23"/>
        <v/>
      </c>
      <c r="J96" s="32" t="str">
        <f t="shared" si="24"/>
        <v/>
      </c>
      <c r="K96" s="29"/>
      <c r="L96" s="27"/>
      <c r="M96" s="27"/>
      <c r="N96" s="35">
        <f t="shared" si="25"/>
        <v>0</v>
      </c>
      <c r="O96" s="34" t="str">
        <f t="shared" si="26"/>
        <v/>
      </c>
      <c r="P96" s="30"/>
      <c r="Q96" s="35" t="str">
        <f t="shared" si="27"/>
        <v/>
      </c>
      <c r="R96" s="35" t="str">
        <f t="shared" si="28"/>
        <v/>
      </c>
      <c r="S96" s="31"/>
      <c r="T96" s="28"/>
      <c r="U96" s="38">
        <v>41730</v>
      </c>
      <c r="V96" s="38">
        <v>42094</v>
      </c>
      <c r="W96" s="39"/>
      <c r="X96" s="40">
        <v>0</v>
      </c>
      <c r="Y96" s="35" t="str">
        <f t="shared" si="17"/>
        <v/>
      </c>
      <c r="Z96" s="35" t="str">
        <f t="shared" si="18"/>
        <v/>
      </c>
      <c r="AA96" s="34" t="str">
        <f t="shared" si="19"/>
        <v/>
      </c>
      <c r="AB96" s="35" t="str">
        <f t="shared" si="20"/>
        <v/>
      </c>
      <c r="AC96" s="36" t="str">
        <f t="shared" si="21"/>
        <v/>
      </c>
    </row>
    <row r="97" spans="1:29" x14ac:dyDescent="0.25">
      <c r="A97" s="27"/>
      <c r="B97" s="41"/>
      <c r="C97" s="42"/>
      <c r="D97" s="26" t="str">
        <f>IF(ISBLANK(B97),"",VLOOKUP(B97,'Source file'!A$9:C$13,3,0))</f>
        <v/>
      </c>
      <c r="E97" s="26" t="str">
        <f>IF(ISBLANK(B97),"",VLOOKUP(B97,'Source file'!A$9:B$13,2,0))</f>
        <v/>
      </c>
      <c r="F97" s="28"/>
      <c r="G97" s="32">
        <v>41729</v>
      </c>
      <c r="H97" s="33" t="str">
        <f t="shared" si="22"/>
        <v/>
      </c>
      <c r="I97" s="33" t="str">
        <f t="shared" si="23"/>
        <v/>
      </c>
      <c r="J97" s="32" t="str">
        <f t="shared" si="24"/>
        <v/>
      </c>
      <c r="K97" s="29"/>
      <c r="L97" s="27"/>
      <c r="M97" s="27"/>
      <c r="N97" s="35">
        <f t="shared" si="25"/>
        <v>0</v>
      </c>
      <c r="O97" s="34" t="str">
        <f t="shared" si="26"/>
        <v/>
      </c>
      <c r="P97" s="30"/>
      <c r="Q97" s="35" t="str">
        <f t="shared" si="27"/>
        <v/>
      </c>
      <c r="R97" s="35" t="str">
        <f t="shared" si="28"/>
        <v/>
      </c>
      <c r="S97" s="31"/>
      <c r="T97" s="28"/>
      <c r="U97" s="38">
        <v>41730</v>
      </c>
      <c r="V97" s="38">
        <v>42094</v>
      </c>
      <c r="W97" s="39"/>
      <c r="X97" s="40">
        <v>0</v>
      </c>
      <c r="Y97" s="35" t="str">
        <f t="shared" si="17"/>
        <v/>
      </c>
      <c r="Z97" s="35" t="str">
        <f t="shared" si="18"/>
        <v/>
      </c>
      <c r="AA97" s="34" t="str">
        <f t="shared" si="19"/>
        <v/>
      </c>
      <c r="AB97" s="35" t="str">
        <f t="shared" si="20"/>
        <v/>
      </c>
      <c r="AC97" s="36" t="str">
        <f t="shared" si="21"/>
        <v/>
      </c>
    </row>
    <row r="98" spans="1:29" x14ac:dyDescent="0.25">
      <c r="A98" s="27"/>
      <c r="B98" s="41"/>
      <c r="C98" s="42"/>
      <c r="D98" s="26" t="str">
        <f>IF(ISBLANK(B98),"",VLOOKUP(B98,'Source file'!A$9:C$13,3,0))</f>
        <v/>
      </c>
      <c r="E98" s="26" t="str">
        <f>IF(ISBLANK(B98),"",VLOOKUP(B98,'Source file'!A$9:B$13,2,0))</f>
        <v/>
      </c>
      <c r="F98" s="28"/>
      <c r="G98" s="32">
        <v>41729</v>
      </c>
      <c r="H98" s="33" t="str">
        <f t="shared" si="22"/>
        <v/>
      </c>
      <c r="I98" s="33" t="str">
        <f t="shared" si="23"/>
        <v/>
      </c>
      <c r="J98" s="32" t="str">
        <f t="shared" si="24"/>
        <v/>
      </c>
      <c r="K98" s="29"/>
      <c r="L98" s="27"/>
      <c r="M98" s="27"/>
      <c r="N98" s="35">
        <f t="shared" si="25"/>
        <v>0</v>
      </c>
      <c r="O98" s="34" t="str">
        <f t="shared" si="26"/>
        <v/>
      </c>
      <c r="P98" s="30"/>
      <c r="Q98" s="35" t="str">
        <f t="shared" si="27"/>
        <v/>
      </c>
      <c r="R98" s="35" t="str">
        <f t="shared" si="28"/>
        <v/>
      </c>
      <c r="S98" s="31"/>
      <c r="T98" s="28"/>
      <c r="U98" s="38">
        <v>41730</v>
      </c>
      <c r="V98" s="38">
        <v>42094</v>
      </c>
      <c r="W98" s="39"/>
      <c r="X98" s="40">
        <v>0</v>
      </c>
      <c r="Y98" s="35" t="str">
        <f t="shared" si="17"/>
        <v/>
      </c>
      <c r="Z98" s="35" t="str">
        <f t="shared" si="18"/>
        <v/>
      </c>
      <c r="AA98" s="34" t="str">
        <f t="shared" si="19"/>
        <v/>
      </c>
      <c r="AB98" s="35" t="str">
        <f t="shared" si="20"/>
        <v/>
      </c>
      <c r="AC98" s="36" t="str">
        <f t="shared" si="21"/>
        <v/>
      </c>
    </row>
    <row r="99" spans="1:29" x14ac:dyDescent="0.25">
      <c r="A99" s="27"/>
      <c r="B99" s="41"/>
      <c r="C99" s="42"/>
      <c r="D99" s="26" t="str">
        <f>IF(ISBLANK(B99),"",VLOOKUP(B99,'Source file'!A$9:C$13,3,0))</f>
        <v/>
      </c>
      <c r="E99" s="26" t="str">
        <f>IF(ISBLANK(B99),"",VLOOKUP(B99,'Source file'!A$9:B$13,2,0))</f>
        <v/>
      </c>
      <c r="F99" s="28"/>
      <c r="G99" s="32">
        <v>41729</v>
      </c>
      <c r="H99" s="33" t="str">
        <f t="shared" si="22"/>
        <v/>
      </c>
      <c r="I99" s="33" t="str">
        <f t="shared" si="23"/>
        <v/>
      </c>
      <c r="J99" s="32" t="str">
        <f t="shared" si="24"/>
        <v/>
      </c>
      <c r="K99" s="29"/>
      <c r="L99" s="27"/>
      <c r="M99" s="27"/>
      <c r="N99" s="35">
        <f t="shared" si="25"/>
        <v>0</v>
      </c>
      <c r="O99" s="34" t="str">
        <f t="shared" si="26"/>
        <v/>
      </c>
      <c r="P99" s="30"/>
      <c r="Q99" s="35" t="str">
        <f t="shared" si="27"/>
        <v/>
      </c>
      <c r="R99" s="35" t="str">
        <f t="shared" si="28"/>
        <v/>
      </c>
      <c r="S99" s="31"/>
      <c r="T99" s="28"/>
      <c r="U99" s="38">
        <v>41730</v>
      </c>
      <c r="V99" s="38">
        <v>42094</v>
      </c>
      <c r="W99" s="39"/>
      <c r="X99" s="40">
        <v>0</v>
      </c>
      <c r="Y99" s="35" t="str">
        <f t="shared" si="17"/>
        <v/>
      </c>
      <c r="Z99" s="35" t="str">
        <f t="shared" ref="Z99:Z101" si="29">IF(ISBLANK(B99),"",IF(S99="Y",X99-(N99-O99-Y99),0))</f>
        <v/>
      </c>
      <c r="AA99" s="34" t="str">
        <f t="shared" si="19"/>
        <v/>
      </c>
      <c r="AB99" s="35" t="str">
        <f t="shared" ref="AB99:AB101" si="30">IF(ISBLANK(B99),"",IF(AA99=0,0,Q99-AA99))</f>
        <v/>
      </c>
      <c r="AC99" s="36" t="str">
        <f t="shared" ref="AC99:AC101" si="31">IF(ISBLANK(B99),"",IF(S99="Y",0,IF(S99="N",K99-O99-Y99-AB99,IF(S99="NA",0))))</f>
        <v/>
      </c>
    </row>
    <row r="100" spans="1:29" x14ac:dyDescent="0.25">
      <c r="A100" s="27"/>
      <c r="B100" s="41"/>
      <c r="C100" s="42"/>
      <c r="D100" s="26" t="str">
        <f>IF(ISBLANK(B100),"",VLOOKUP(B100,'Source file'!A$9:C$13,3,0))</f>
        <v/>
      </c>
      <c r="E100" s="26" t="str">
        <f>IF(ISBLANK(B100),"",VLOOKUP(B100,'Source file'!A$9:B$13,2,0))</f>
        <v/>
      </c>
      <c r="F100" s="28"/>
      <c r="G100" s="32">
        <v>41729</v>
      </c>
      <c r="H100" s="33" t="str">
        <f t="shared" si="22"/>
        <v/>
      </c>
      <c r="I100" s="33" t="str">
        <f t="shared" si="23"/>
        <v/>
      </c>
      <c r="J100" s="32" t="str">
        <f t="shared" si="24"/>
        <v/>
      </c>
      <c r="K100" s="29"/>
      <c r="L100" s="27"/>
      <c r="M100" s="27"/>
      <c r="N100" s="35">
        <f t="shared" si="25"/>
        <v>0</v>
      </c>
      <c r="O100" s="34" t="str">
        <f t="shared" si="26"/>
        <v/>
      </c>
      <c r="P100" s="30"/>
      <c r="Q100" s="35" t="str">
        <f t="shared" si="27"/>
        <v/>
      </c>
      <c r="R100" s="35" t="str">
        <f t="shared" si="28"/>
        <v/>
      </c>
      <c r="S100" s="31"/>
      <c r="T100" s="28"/>
      <c r="U100" s="38">
        <v>41730</v>
      </c>
      <c r="V100" s="38">
        <v>42094</v>
      </c>
      <c r="W100" s="39"/>
      <c r="X100" s="40">
        <v>0</v>
      </c>
      <c r="Y100" s="35" t="str">
        <f t="shared" si="17"/>
        <v/>
      </c>
      <c r="Z100" s="35" t="str">
        <f t="shared" si="29"/>
        <v/>
      </c>
      <c r="AA100" s="34" t="str">
        <f t="shared" si="19"/>
        <v/>
      </c>
      <c r="AB100" s="35" t="str">
        <f t="shared" si="30"/>
        <v/>
      </c>
      <c r="AC100" s="36" t="str">
        <f t="shared" si="31"/>
        <v/>
      </c>
    </row>
    <row r="101" spans="1:29" x14ac:dyDescent="0.25">
      <c r="A101" s="27"/>
      <c r="B101" s="41"/>
      <c r="C101" s="42"/>
      <c r="D101" s="26" t="str">
        <f>IF(ISBLANK(B101),"",VLOOKUP(B101,'Source file'!A$9:C$13,3,0))</f>
        <v/>
      </c>
      <c r="E101" s="26" t="str">
        <f>IF(ISBLANK(B101),"",VLOOKUP(B101,'Source file'!A$9:B$13,2,0))</f>
        <v/>
      </c>
      <c r="F101" s="28"/>
      <c r="G101" s="32">
        <v>41729</v>
      </c>
      <c r="H101" s="33" t="str">
        <f t="shared" si="22"/>
        <v/>
      </c>
      <c r="I101" s="33" t="str">
        <f t="shared" si="23"/>
        <v/>
      </c>
      <c r="J101" s="32" t="str">
        <f t="shared" si="24"/>
        <v/>
      </c>
      <c r="K101" s="29"/>
      <c r="L101" s="27"/>
      <c r="M101" s="27"/>
      <c r="N101" s="35">
        <f t="shared" si="25"/>
        <v>0</v>
      </c>
      <c r="O101" s="34" t="str">
        <f t="shared" si="26"/>
        <v/>
      </c>
      <c r="P101" s="30"/>
      <c r="Q101" s="35" t="str">
        <f t="shared" si="27"/>
        <v/>
      </c>
      <c r="R101" s="35" t="str">
        <f t="shared" si="28"/>
        <v/>
      </c>
      <c r="S101" s="31"/>
      <c r="T101" s="28"/>
      <c r="U101" s="38">
        <v>41730</v>
      </c>
      <c r="V101" s="38">
        <v>42094</v>
      </c>
      <c r="W101" s="39"/>
      <c r="X101" s="40">
        <v>0</v>
      </c>
      <c r="Y101" s="35" t="str">
        <f t="shared" si="17"/>
        <v/>
      </c>
      <c r="Z101" s="35" t="str">
        <f t="shared" si="29"/>
        <v/>
      </c>
      <c r="AA101" s="34" t="str">
        <f t="shared" si="19"/>
        <v/>
      </c>
      <c r="AB101" s="35" t="str">
        <f t="shared" si="30"/>
        <v/>
      </c>
      <c r="AC101" s="36" t="str">
        <f t="shared" si="31"/>
        <v/>
      </c>
    </row>
    <row r="104" spans="1:29" x14ac:dyDescent="0.25">
      <c r="O104" s="17" t="s">
        <v>33</v>
      </c>
      <c r="P104" s="15"/>
      <c r="Q104" s="15"/>
    </row>
    <row r="105" spans="1:29" x14ac:dyDescent="0.25">
      <c r="O105" s="15" t="s">
        <v>46</v>
      </c>
      <c r="P105" s="18">
        <v>3.1699999999999999E-2</v>
      </c>
      <c r="Q105" s="18">
        <v>1.6299999999999999E-2</v>
      </c>
    </row>
    <row r="106" spans="1:29" x14ac:dyDescent="0.25">
      <c r="O106" s="15" t="s">
        <v>47</v>
      </c>
      <c r="P106" s="18">
        <v>1.5800000000000002E-2</v>
      </c>
      <c r="Q106" s="18">
        <v>1.6299999999999999E-2</v>
      </c>
    </row>
    <row r="107" spans="1:29" x14ac:dyDescent="0.25">
      <c r="O107" s="15" t="s">
        <v>28</v>
      </c>
      <c r="P107" s="18">
        <v>3.1699999999999999E-2</v>
      </c>
      <c r="Q107" s="18">
        <v>3.3399999999999999E-2</v>
      </c>
    </row>
    <row r="108" spans="1:29" x14ac:dyDescent="0.25">
      <c r="O108" s="15" t="s">
        <v>34</v>
      </c>
      <c r="P108" s="19">
        <v>0.19</v>
      </c>
      <c r="Q108" s="18">
        <v>1.6299999999999999E-2</v>
      </c>
    </row>
    <row r="109" spans="1:29" x14ac:dyDescent="0.25">
      <c r="O109" s="15" t="s">
        <v>56</v>
      </c>
      <c r="P109" s="18">
        <v>0.31669999999999998</v>
      </c>
      <c r="Q109" s="19">
        <v>1</v>
      </c>
    </row>
  </sheetData>
  <sheetProtection password="EF05" sheet="1" objects="1" scenarios="1"/>
  <mergeCells count="1">
    <mergeCell ref="A1:Q1"/>
  </mergeCells>
  <dataValidations count="14">
    <dataValidation type="list" allowBlank="1" showInputMessage="1" showErrorMessage="1" sqref="S3:S4 P3">
      <formula1>"Y,N"</formula1>
    </dataValidation>
    <dataValidation allowBlank="1" showInputMessage="1" showErrorMessage="1" promptTitle="Date of Addition" prompt="Enter in DD/MM/YYYY format _x000a_For eg - if date is a1st April 2014 , then 1apr14" sqref="F3:F101 T3"/>
    <dataValidation allowBlank="1" showInputMessage="1" showErrorMessage="1" promptTitle="Rate of dep" prompt="Auto-populated" sqref="D3:E101"/>
    <dataValidation allowBlank="1" showInputMessage="1" showErrorMessage="1" promptTitle="Output" prompt="Auto-calculated" sqref="H3:J101 Y3:AC101 Q3:R101 N3:N101"/>
    <dataValidation allowBlank="1" showInputMessage="1" showErrorMessage="1" promptTitle="Disposal value" prompt="Enter the disposal value , if disposed " sqref="X3:X101"/>
    <dataValidation allowBlank="1" showInputMessage="1" showErrorMessage="1" promptTitle="No of days used" prompt="Enter No of days used in FY 14-15" sqref="W3:W101"/>
    <dataValidation allowBlank="1" showInputMessage="1" showErrorMessage="1" promptTitle="Disposal date" prompt="Enter date of disposal" sqref="T4:T101"/>
    <dataValidation type="list" allowBlank="1" showInputMessage="1" showErrorMessage="1" promptTitle="Asset disposed" prompt="If disposed - Y, not disposed - N_x000a_If the carrying Amt as on 31.03.14 is negative(less than zero) - NA" sqref="S5:S101">
      <formula1>"Y,N"</formula1>
    </dataValidation>
    <dataValidation type="list" allowBlank="1" showInputMessage="1" showErrorMessage="1" promptTitle="New Asset" prompt="If purcahsed in FY 14-15,select Y_x000a_If purcahsed in earlier FY,select N" sqref="P4:P101">
      <formula1>"Y,N"</formula1>
    </dataValidation>
    <dataValidation allowBlank="1" showInputMessage="1" showErrorMessage="1" promptTitle="VAT Credit" prompt="Input if any VAT included in gross amt" sqref="M3:M101"/>
    <dataValidation allowBlank="1" showInputMessage="1" showErrorMessage="1" promptTitle="Cenvat Credit" prompt="Input ,if any, Cenvat creditincluded in gross amt" sqref="L3:L101"/>
    <dataValidation allowBlank="1" showInputMessage="1" showErrorMessage="1" promptTitle="Gross Amount" prompt="Enter Gross Amount of addition" sqref="K3:K101"/>
    <dataValidation allowBlank="1" showInputMessage="1" showErrorMessage="1" promptTitle="Description" prompt="Enter the asset description- name etc." sqref="C3:C101"/>
    <dataValidation type="list" allowBlank="1" showInputMessage="1" showErrorMessage="1" sqref="B3:B101">
      <formula1>$O$105:$O$109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'Source file'!$A$9:$A$13</xm:f>
          </x14:formula1>
          <xm:sqref>B102:B1048576</xm:sqref>
        </x14:dataValidation>
        <x14:dataValidation type="list" allowBlank="1" showInputMessage="1" showErrorMessage="1" promptTitle="Sub-class" prompt="Select the sub-class from the drop down menu">
          <x14:formula1>
            <xm:f>'Source file'!$A$9:$A$13</xm:f>
          </x14:formula1>
          <xm:sqref>B3:B101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K106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2" max="2" width="30.7109375" customWidth="1"/>
    <col min="3" max="3" width="22" customWidth="1"/>
    <col min="6" max="6" width="10.140625" bestFit="1" customWidth="1"/>
    <col min="7" max="7" width="9.85546875" bestFit="1" customWidth="1"/>
    <col min="8" max="10" width="9.85546875" customWidth="1"/>
    <col min="11" max="11" width="11.5703125" style="20" bestFit="1" customWidth="1"/>
    <col min="12" max="12" width="10.5703125" bestFit="1" customWidth="1"/>
    <col min="14" max="14" width="11.42578125" customWidth="1"/>
    <col min="15" max="15" width="11.5703125" style="20" bestFit="1" customWidth="1"/>
    <col min="16" max="16" width="10.5703125" customWidth="1"/>
    <col min="17" max="17" width="11.5703125" bestFit="1" customWidth="1"/>
    <col min="18" max="18" width="0" hidden="1" customWidth="1"/>
    <col min="19" max="19" width="12.42578125" bestFit="1" customWidth="1"/>
    <col min="20" max="26" width="0" hidden="1" customWidth="1"/>
    <col min="27" max="27" width="10.5703125" customWidth="1"/>
    <col min="28" max="28" width="10" customWidth="1"/>
    <col min="29" max="30" width="10" hidden="1" customWidth="1"/>
    <col min="31" max="31" width="10" customWidth="1"/>
    <col min="32" max="32" width="10.5703125" customWidth="1"/>
    <col min="33" max="33" width="14" bestFit="1" customWidth="1"/>
    <col min="34" max="34" width="12.7109375" customWidth="1"/>
    <col min="35" max="35" width="9.140625" customWidth="1"/>
    <col min="36" max="36" width="10.5703125" bestFit="1" customWidth="1"/>
    <col min="37" max="37" width="11.5703125" style="20" bestFit="1" customWidth="1"/>
  </cols>
  <sheetData>
    <row r="1" spans="1:37" ht="63.75" customHeight="1" x14ac:dyDescent="0.25">
      <c r="A1" s="48" t="s">
        <v>53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37" s="3" customFormat="1" ht="138.75" customHeight="1" x14ac:dyDescent="0.25">
      <c r="A2" s="8" t="s">
        <v>0</v>
      </c>
      <c r="B2" s="8" t="s">
        <v>45</v>
      </c>
      <c r="C2" s="8" t="s">
        <v>48</v>
      </c>
      <c r="D2" s="8" t="s">
        <v>26</v>
      </c>
      <c r="E2" s="8" t="s">
        <v>51</v>
      </c>
      <c r="F2" s="8" t="s">
        <v>1</v>
      </c>
      <c r="G2" s="8" t="s">
        <v>10</v>
      </c>
      <c r="H2" s="8" t="s">
        <v>12</v>
      </c>
      <c r="I2" s="5" t="s">
        <v>23</v>
      </c>
      <c r="J2" s="5" t="s">
        <v>20</v>
      </c>
      <c r="K2" s="9" t="s">
        <v>2</v>
      </c>
      <c r="L2" s="8" t="s">
        <v>3</v>
      </c>
      <c r="M2" s="8" t="s">
        <v>4</v>
      </c>
      <c r="N2" s="8" t="s">
        <v>5</v>
      </c>
      <c r="O2" s="8" t="s">
        <v>11</v>
      </c>
      <c r="P2" s="8" t="s">
        <v>24</v>
      </c>
      <c r="Q2" s="5" t="s">
        <v>6</v>
      </c>
      <c r="R2" s="5" t="s">
        <v>27</v>
      </c>
      <c r="S2" s="5" t="s">
        <v>13</v>
      </c>
      <c r="T2" s="11" t="s">
        <v>1</v>
      </c>
      <c r="U2" s="12" t="s">
        <v>2</v>
      </c>
      <c r="V2" s="11" t="s">
        <v>3</v>
      </c>
      <c r="W2" s="11" t="s">
        <v>4</v>
      </c>
      <c r="X2" s="11" t="s">
        <v>5</v>
      </c>
      <c r="Y2" s="6" t="s">
        <v>19</v>
      </c>
      <c r="Z2" s="6" t="s">
        <v>20</v>
      </c>
      <c r="AA2" s="7" t="s">
        <v>21</v>
      </c>
      <c r="AB2" s="8" t="s">
        <v>49</v>
      </c>
      <c r="AC2" s="8" t="s">
        <v>17</v>
      </c>
      <c r="AD2" s="8" t="s">
        <v>25</v>
      </c>
      <c r="AE2" s="5" t="s">
        <v>16</v>
      </c>
      <c r="AF2" s="8" t="s">
        <v>7</v>
      </c>
      <c r="AG2" s="8" t="s">
        <v>18</v>
      </c>
      <c r="AH2" s="8" t="s">
        <v>8</v>
      </c>
      <c r="AI2" s="14" t="s">
        <v>22</v>
      </c>
      <c r="AJ2" s="9" t="s">
        <v>9</v>
      </c>
      <c r="AK2" s="9" t="s">
        <v>50</v>
      </c>
    </row>
    <row r="3" spans="1:37" x14ac:dyDescent="0.25">
      <c r="A3" s="27">
        <v>1</v>
      </c>
      <c r="B3" s="41"/>
      <c r="C3" s="42"/>
      <c r="D3" s="26" t="str">
        <f>IF(ISBLANK(B3),"",VLOOKUP(B3,'Source file'!A$26:C$27,3,0))</f>
        <v/>
      </c>
      <c r="E3" s="26" t="str">
        <f>IF(ISBLANK(B3),"",VLOOKUP(B3,'Source file'!A$26:B$27,2,0))</f>
        <v/>
      </c>
      <c r="F3" s="28"/>
      <c r="G3" s="32">
        <v>41729</v>
      </c>
      <c r="H3" s="33" t="str">
        <f>IF(ISBLANK(B3),"",IF(F3&lt;=G3,G3-F3,0))</f>
        <v/>
      </c>
      <c r="I3" s="33" t="str">
        <f>IF(ISBLANK(B3),"",IF(F3&lt;=G3,J3-G3,J3-F3))</f>
        <v/>
      </c>
      <c r="J3" s="32" t="str">
        <f>IF(ISBLANK(B3),"",IF(B3="Gen. Furniture &amp; Fittings",DATE(YEAR(F3)+10,MONTH(F3),DAY(F3)),(IF(B3="Used in hotels etc.",DATE(YEAR(F3)+8,MONTH(F3),DAY(F3))))))</f>
        <v/>
      </c>
      <c r="K3" s="29"/>
      <c r="L3" s="27"/>
      <c r="M3" s="27"/>
      <c r="N3" s="35">
        <f>K3-L3-M3</f>
        <v>0</v>
      </c>
      <c r="O3" s="34" t="str">
        <f>IF(ISBLANK(B3),"",IF(J3&lt;G3,MIN(K3*D3*(H3/365),N3),MAX(K3*D3*(H3/365),0)))</f>
        <v/>
      </c>
      <c r="P3" s="30"/>
      <c r="Q3" s="35" t="str">
        <f>IF(ISBLANK(B3),"",IF(F3&lt;=G3,K3-O3,0))</f>
        <v/>
      </c>
      <c r="R3" s="37"/>
      <c r="S3" s="35" t="str">
        <f>IF(F3&lt;G3,Q3,K3)</f>
        <v/>
      </c>
      <c r="T3" s="16"/>
      <c r="U3" s="16">
        <v>0</v>
      </c>
      <c r="V3" s="16">
        <v>0</v>
      </c>
      <c r="W3" s="16">
        <v>0</v>
      </c>
      <c r="X3" s="16">
        <f>U3-V3-W3</f>
        <v>0</v>
      </c>
      <c r="Y3" s="16"/>
      <c r="Z3" s="16"/>
      <c r="AA3" s="43"/>
      <c r="AB3" s="28"/>
      <c r="AC3" s="38"/>
      <c r="AD3" s="38"/>
      <c r="AE3" s="39"/>
      <c r="AF3" s="40"/>
      <c r="AG3" s="35" t="str">
        <f>IF(ISBLANK(B3),"",IF(I3&gt;0,S3*(AE3/I3),0))</f>
        <v/>
      </c>
      <c r="AH3" s="35" t="str">
        <f>IF(ISBLANK(B3),"",IF(AA3="Y",AF3-(N3-O3-AG3),0))</f>
        <v/>
      </c>
      <c r="AI3" s="34" t="str">
        <f>IF(ISBLANK(B3),"",IF(AND(Q3&gt;0,I3&lt;0),MIN(K3*5%,Q3),0))</f>
        <v/>
      </c>
      <c r="AJ3" s="35" t="str">
        <f>IF(ISBLANK(B3),"",IF(ISBLANK(B3),"",IF(AI3=0,0,Q3-AI3)))</f>
        <v/>
      </c>
      <c r="AK3" s="34" t="str">
        <f>IF(ISBLANK(B3),"",IF(AA3="Y",0,IF(AA3="N",K3-O3-AG3-AJ3,IF(AA3="NA",0))))</f>
        <v/>
      </c>
    </row>
    <row r="4" spans="1:37" x14ac:dyDescent="0.25">
      <c r="A4" s="27">
        <v>2</v>
      </c>
      <c r="B4" s="41"/>
      <c r="C4" s="42"/>
      <c r="D4" s="26" t="str">
        <f>IF(ISBLANK(B4),"",VLOOKUP(B4,'Source file'!A$26:C$27,3,0))</f>
        <v/>
      </c>
      <c r="E4" s="26" t="str">
        <f>IF(ISBLANK(B4),"",VLOOKUP(B4,'Source file'!A$26:B$27,2,0))</f>
        <v/>
      </c>
      <c r="F4" s="28"/>
      <c r="G4" s="32">
        <v>41729</v>
      </c>
      <c r="H4" s="33" t="str">
        <f t="shared" ref="H4:H67" si="0">IF(ISBLANK(B4),"",IF(F4&lt;=G4,G4-F4,0))</f>
        <v/>
      </c>
      <c r="I4" s="33" t="str">
        <f t="shared" ref="I4:I67" si="1">IF(ISBLANK(B4),"",IF(F4&lt;=G4,J4-G4,J4-F4))</f>
        <v/>
      </c>
      <c r="J4" s="32" t="str">
        <f t="shared" ref="J4:J67" si="2">IF(ISBLANK(B4),"",IF(B4="Gen. Furniture &amp; Fittings",DATE(YEAR(F4)+10,MONTH(F4),DAY(F4)),(IF(B4="Used in hotels etc.",DATE(YEAR(F4)+8,MONTH(F4),DAY(F4))))))</f>
        <v/>
      </c>
      <c r="K4" s="29"/>
      <c r="L4" s="27"/>
      <c r="M4" s="27"/>
      <c r="N4" s="35">
        <f t="shared" ref="N4:N67" si="3">K4-L4-M4</f>
        <v>0</v>
      </c>
      <c r="O4" s="34" t="str">
        <f t="shared" ref="O4:O67" si="4">IF(ISBLANK(B4),"",IF(J4&lt;G4,MIN(K4*D4*(H4/365),N4),MAX(K4*D4*(H4/365),0)))</f>
        <v/>
      </c>
      <c r="P4" s="30"/>
      <c r="Q4" s="35" t="str">
        <f t="shared" ref="Q4:Q67" si="5">IF(ISBLANK(B4),"",IF(F4&lt;=G4,K4-O4,0))</f>
        <v/>
      </c>
      <c r="R4" s="37"/>
      <c r="S4" s="35" t="str">
        <f t="shared" ref="S4:S67" si="6">IF(F4&lt;G4,Q4,K4)</f>
        <v/>
      </c>
      <c r="T4" s="16"/>
      <c r="U4" s="16">
        <v>0</v>
      </c>
      <c r="V4" s="16">
        <v>0</v>
      </c>
      <c r="W4" s="16">
        <v>0</v>
      </c>
      <c r="X4" s="16">
        <f t="shared" ref="X4:X67" si="7">U4-V4-W4</f>
        <v>0</v>
      </c>
      <c r="Y4" s="16"/>
      <c r="Z4" s="16"/>
      <c r="AA4" s="43"/>
      <c r="AB4" s="28"/>
      <c r="AC4" s="38"/>
      <c r="AD4" s="38"/>
      <c r="AE4" s="39"/>
      <c r="AF4" s="40"/>
      <c r="AG4" s="35" t="str">
        <f t="shared" ref="AG4:AG67" si="8">IF(ISBLANK(B4),"",IF(I4&gt;0,S4*(AE4/I4),0))</f>
        <v/>
      </c>
      <c r="AH4" s="35" t="str">
        <f t="shared" ref="AH4:AH67" si="9">IF(ISBLANK(B4),"",IF(AA4="Y",AF4-(N4-O4-AG4),0))</f>
        <v/>
      </c>
      <c r="AI4" s="34" t="str">
        <f t="shared" ref="AI4:AI67" si="10">IF(ISBLANK(B4),"",IF(AND(Q4&gt;0,I4&lt;0),MIN(K4*5%,Q4),0))</f>
        <v/>
      </c>
      <c r="AJ4" s="35" t="str">
        <f t="shared" ref="AJ4:AJ67" si="11">IF(ISBLANK(B4),"",IF(ISBLANK(B4),"",IF(AI4=0,0,Q4-AI4)))</f>
        <v/>
      </c>
      <c r="AK4" s="34" t="str">
        <f t="shared" ref="AK4:AK67" si="12">IF(ISBLANK(B4),"",IF(AA4="Y",0,IF(AA4="N",K4-O4-AG4-AJ4,IF(AA4="NA",0))))</f>
        <v/>
      </c>
    </row>
    <row r="5" spans="1:37" x14ac:dyDescent="0.25">
      <c r="A5" s="27">
        <v>3</v>
      </c>
      <c r="B5" s="41"/>
      <c r="C5" s="42"/>
      <c r="D5" s="26" t="str">
        <f>IF(ISBLANK(B5),"",VLOOKUP(B5,'Source file'!A$26:C$27,3,0))</f>
        <v/>
      </c>
      <c r="E5" s="26" t="str">
        <f>IF(ISBLANK(B5),"",VLOOKUP(B5,'Source file'!A$26:B$27,2,0))</f>
        <v/>
      </c>
      <c r="F5" s="28"/>
      <c r="G5" s="32">
        <v>41729</v>
      </c>
      <c r="H5" s="33" t="str">
        <f t="shared" si="0"/>
        <v/>
      </c>
      <c r="I5" s="33" t="str">
        <f t="shared" si="1"/>
        <v/>
      </c>
      <c r="J5" s="32" t="str">
        <f t="shared" si="2"/>
        <v/>
      </c>
      <c r="K5" s="29"/>
      <c r="L5" s="27"/>
      <c r="M5" s="27"/>
      <c r="N5" s="35">
        <f t="shared" si="3"/>
        <v>0</v>
      </c>
      <c r="O5" s="34" t="str">
        <f t="shared" si="4"/>
        <v/>
      </c>
      <c r="P5" s="30"/>
      <c r="Q5" s="35" t="str">
        <f t="shared" si="5"/>
        <v/>
      </c>
      <c r="R5" s="37"/>
      <c r="S5" s="35" t="str">
        <f t="shared" si="6"/>
        <v/>
      </c>
      <c r="T5" s="16"/>
      <c r="U5" s="16">
        <v>0</v>
      </c>
      <c r="V5" s="16">
        <v>0</v>
      </c>
      <c r="W5" s="16">
        <v>0</v>
      </c>
      <c r="X5" s="16">
        <f t="shared" si="7"/>
        <v>0</v>
      </c>
      <c r="Y5" s="16"/>
      <c r="Z5" s="16"/>
      <c r="AA5" s="43"/>
      <c r="AB5" s="28"/>
      <c r="AC5" s="38"/>
      <c r="AD5" s="38"/>
      <c r="AE5" s="39"/>
      <c r="AF5" s="40"/>
      <c r="AG5" s="35" t="str">
        <f t="shared" si="8"/>
        <v/>
      </c>
      <c r="AH5" s="35" t="str">
        <f t="shared" si="9"/>
        <v/>
      </c>
      <c r="AI5" s="34" t="str">
        <f t="shared" si="10"/>
        <v/>
      </c>
      <c r="AJ5" s="35" t="str">
        <f t="shared" si="11"/>
        <v/>
      </c>
      <c r="AK5" s="34" t="str">
        <f t="shared" si="12"/>
        <v/>
      </c>
    </row>
    <row r="6" spans="1:37" x14ac:dyDescent="0.25">
      <c r="A6" s="27">
        <v>4</v>
      </c>
      <c r="B6" s="41"/>
      <c r="C6" s="42"/>
      <c r="D6" s="26" t="str">
        <f>IF(ISBLANK(B6),"",VLOOKUP(B6,'Source file'!A$26:C$27,3,0))</f>
        <v/>
      </c>
      <c r="E6" s="26" t="str">
        <f>IF(ISBLANK(B6),"",VLOOKUP(B6,'Source file'!A$26:B$27,2,0))</f>
        <v/>
      </c>
      <c r="F6" s="28"/>
      <c r="G6" s="32">
        <v>41729</v>
      </c>
      <c r="H6" s="33" t="str">
        <f t="shared" si="0"/>
        <v/>
      </c>
      <c r="I6" s="33" t="str">
        <f t="shared" si="1"/>
        <v/>
      </c>
      <c r="J6" s="32" t="str">
        <f t="shared" si="2"/>
        <v/>
      </c>
      <c r="K6" s="29"/>
      <c r="L6" s="27"/>
      <c r="M6" s="27"/>
      <c r="N6" s="35">
        <f t="shared" si="3"/>
        <v>0</v>
      </c>
      <c r="O6" s="34" t="str">
        <f t="shared" si="4"/>
        <v/>
      </c>
      <c r="P6" s="30"/>
      <c r="Q6" s="35" t="str">
        <f t="shared" si="5"/>
        <v/>
      </c>
      <c r="R6" s="37"/>
      <c r="S6" s="35" t="str">
        <f t="shared" si="6"/>
        <v/>
      </c>
      <c r="T6" s="16"/>
      <c r="U6" s="16">
        <v>0</v>
      </c>
      <c r="V6" s="16">
        <v>0</v>
      </c>
      <c r="W6" s="16">
        <v>0</v>
      </c>
      <c r="X6" s="16">
        <f t="shared" si="7"/>
        <v>0</v>
      </c>
      <c r="Y6" s="16"/>
      <c r="Z6" s="16"/>
      <c r="AA6" s="43"/>
      <c r="AB6" s="28"/>
      <c r="AC6" s="38"/>
      <c r="AD6" s="38"/>
      <c r="AE6" s="39"/>
      <c r="AF6" s="40"/>
      <c r="AG6" s="35" t="str">
        <f t="shared" si="8"/>
        <v/>
      </c>
      <c r="AH6" s="35" t="str">
        <f t="shared" si="9"/>
        <v/>
      </c>
      <c r="AI6" s="34" t="str">
        <f t="shared" si="10"/>
        <v/>
      </c>
      <c r="AJ6" s="35" t="str">
        <f t="shared" si="11"/>
        <v/>
      </c>
      <c r="AK6" s="34" t="str">
        <f t="shared" si="12"/>
        <v/>
      </c>
    </row>
    <row r="7" spans="1:37" x14ac:dyDescent="0.25">
      <c r="A7" s="27">
        <v>5</v>
      </c>
      <c r="B7" s="41"/>
      <c r="C7" s="42"/>
      <c r="D7" s="26" t="str">
        <f>IF(ISBLANK(B7),"",VLOOKUP(B7,'Source file'!A$26:C$27,3,0))</f>
        <v/>
      </c>
      <c r="E7" s="26" t="str">
        <f>IF(ISBLANK(B7),"",VLOOKUP(B7,'Source file'!A$26:B$27,2,0))</f>
        <v/>
      </c>
      <c r="F7" s="28"/>
      <c r="G7" s="32">
        <v>41729</v>
      </c>
      <c r="H7" s="33" t="str">
        <f t="shared" si="0"/>
        <v/>
      </c>
      <c r="I7" s="33" t="str">
        <f t="shared" si="1"/>
        <v/>
      </c>
      <c r="J7" s="32" t="str">
        <f t="shared" si="2"/>
        <v/>
      </c>
      <c r="K7" s="29"/>
      <c r="L7" s="27"/>
      <c r="M7" s="27"/>
      <c r="N7" s="35">
        <f t="shared" si="3"/>
        <v>0</v>
      </c>
      <c r="O7" s="34" t="str">
        <f t="shared" si="4"/>
        <v/>
      </c>
      <c r="P7" s="30"/>
      <c r="Q7" s="35" t="str">
        <f t="shared" si="5"/>
        <v/>
      </c>
      <c r="R7" s="37"/>
      <c r="S7" s="35" t="str">
        <f t="shared" si="6"/>
        <v/>
      </c>
      <c r="T7" s="16"/>
      <c r="U7" s="16">
        <v>0</v>
      </c>
      <c r="V7" s="16">
        <v>0</v>
      </c>
      <c r="W7" s="16">
        <v>0</v>
      </c>
      <c r="X7" s="16">
        <f t="shared" si="7"/>
        <v>0</v>
      </c>
      <c r="Y7" s="16"/>
      <c r="Z7" s="16"/>
      <c r="AA7" s="43"/>
      <c r="AB7" s="28"/>
      <c r="AC7" s="38"/>
      <c r="AD7" s="38"/>
      <c r="AE7" s="39"/>
      <c r="AF7" s="40"/>
      <c r="AG7" s="35" t="str">
        <f t="shared" si="8"/>
        <v/>
      </c>
      <c r="AH7" s="35" t="str">
        <f t="shared" si="9"/>
        <v/>
      </c>
      <c r="AI7" s="34" t="str">
        <f t="shared" si="10"/>
        <v/>
      </c>
      <c r="AJ7" s="35" t="str">
        <f t="shared" si="11"/>
        <v/>
      </c>
      <c r="AK7" s="34" t="str">
        <f t="shared" si="12"/>
        <v/>
      </c>
    </row>
    <row r="8" spans="1:37" x14ac:dyDescent="0.25">
      <c r="A8" s="27">
        <v>6</v>
      </c>
      <c r="B8" s="41"/>
      <c r="C8" s="42"/>
      <c r="D8" s="26" t="str">
        <f>IF(ISBLANK(B8),"",VLOOKUP(B8,'Source file'!A$26:C$27,3,0))</f>
        <v/>
      </c>
      <c r="E8" s="26" t="str">
        <f>IF(ISBLANK(B8),"",VLOOKUP(B8,'Source file'!A$26:B$27,2,0))</f>
        <v/>
      </c>
      <c r="F8" s="28"/>
      <c r="G8" s="32">
        <v>41729</v>
      </c>
      <c r="H8" s="33" t="str">
        <f t="shared" si="0"/>
        <v/>
      </c>
      <c r="I8" s="33" t="str">
        <f t="shared" si="1"/>
        <v/>
      </c>
      <c r="J8" s="32" t="str">
        <f t="shared" si="2"/>
        <v/>
      </c>
      <c r="K8" s="29"/>
      <c r="L8" s="27"/>
      <c r="M8" s="27"/>
      <c r="N8" s="35">
        <f t="shared" si="3"/>
        <v>0</v>
      </c>
      <c r="O8" s="34" t="str">
        <f t="shared" si="4"/>
        <v/>
      </c>
      <c r="P8" s="30"/>
      <c r="Q8" s="35" t="str">
        <f t="shared" si="5"/>
        <v/>
      </c>
      <c r="R8" s="37"/>
      <c r="S8" s="35" t="str">
        <f t="shared" si="6"/>
        <v/>
      </c>
      <c r="T8" s="16"/>
      <c r="U8" s="16">
        <v>0</v>
      </c>
      <c r="V8" s="16">
        <v>0</v>
      </c>
      <c r="W8" s="16">
        <v>0</v>
      </c>
      <c r="X8" s="16">
        <f t="shared" si="7"/>
        <v>0</v>
      </c>
      <c r="Y8" s="16"/>
      <c r="Z8" s="16"/>
      <c r="AA8" s="31"/>
      <c r="AB8" s="28"/>
      <c r="AC8" s="38"/>
      <c r="AD8" s="38"/>
      <c r="AE8" s="39"/>
      <c r="AF8" s="40"/>
      <c r="AG8" s="35" t="str">
        <f t="shared" si="8"/>
        <v/>
      </c>
      <c r="AH8" s="35" t="str">
        <f t="shared" si="9"/>
        <v/>
      </c>
      <c r="AI8" s="34" t="str">
        <f t="shared" si="10"/>
        <v/>
      </c>
      <c r="AJ8" s="35" t="str">
        <f t="shared" si="11"/>
        <v/>
      </c>
      <c r="AK8" s="34" t="str">
        <f t="shared" si="12"/>
        <v/>
      </c>
    </row>
    <row r="9" spans="1:37" x14ac:dyDescent="0.25">
      <c r="A9" s="27">
        <v>7</v>
      </c>
      <c r="B9" s="41"/>
      <c r="C9" s="42"/>
      <c r="D9" s="26" t="str">
        <f>IF(ISBLANK(B9),"",VLOOKUP(B9,'Source file'!A$26:C$27,3,0))</f>
        <v/>
      </c>
      <c r="E9" s="26" t="str">
        <f>IF(ISBLANK(B9),"",VLOOKUP(B9,'Source file'!A$26:B$27,2,0))</f>
        <v/>
      </c>
      <c r="F9" s="28"/>
      <c r="G9" s="32">
        <v>41729</v>
      </c>
      <c r="H9" s="33" t="str">
        <f t="shared" si="0"/>
        <v/>
      </c>
      <c r="I9" s="33" t="str">
        <f t="shared" si="1"/>
        <v/>
      </c>
      <c r="J9" s="32" t="str">
        <f t="shared" si="2"/>
        <v/>
      </c>
      <c r="K9" s="29"/>
      <c r="L9" s="27"/>
      <c r="M9" s="27"/>
      <c r="N9" s="35">
        <f t="shared" si="3"/>
        <v>0</v>
      </c>
      <c r="O9" s="34" t="str">
        <f t="shared" si="4"/>
        <v/>
      </c>
      <c r="P9" s="30"/>
      <c r="Q9" s="35" t="str">
        <f t="shared" si="5"/>
        <v/>
      </c>
      <c r="R9" s="37"/>
      <c r="S9" s="35" t="str">
        <f t="shared" si="6"/>
        <v/>
      </c>
      <c r="T9" s="16"/>
      <c r="U9" s="16">
        <v>0</v>
      </c>
      <c r="V9" s="16">
        <v>0</v>
      </c>
      <c r="W9" s="16">
        <v>0</v>
      </c>
      <c r="X9" s="16">
        <f t="shared" si="7"/>
        <v>0</v>
      </c>
      <c r="Y9" s="16"/>
      <c r="Z9" s="16"/>
      <c r="AA9" s="31"/>
      <c r="AB9" s="28"/>
      <c r="AC9" s="38"/>
      <c r="AD9" s="38"/>
      <c r="AE9" s="39"/>
      <c r="AF9" s="40"/>
      <c r="AG9" s="35" t="str">
        <f t="shared" si="8"/>
        <v/>
      </c>
      <c r="AH9" s="35" t="str">
        <f t="shared" si="9"/>
        <v/>
      </c>
      <c r="AI9" s="34" t="str">
        <f t="shared" si="10"/>
        <v/>
      </c>
      <c r="AJ9" s="35" t="str">
        <f t="shared" si="11"/>
        <v/>
      </c>
      <c r="AK9" s="34" t="str">
        <f t="shared" si="12"/>
        <v/>
      </c>
    </row>
    <row r="10" spans="1:37" x14ac:dyDescent="0.25">
      <c r="A10" s="27">
        <v>8</v>
      </c>
      <c r="B10" s="41"/>
      <c r="C10" s="42"/>
      <c r="D10" s="26" t="str">
        <f>IF(ISBLANK(B10),"",VLOOKUP(B10,'Source file'!A$26:C$27,3,0))</f>
        <v/>
      </c>
      <c r="E10" s="26" t="str">
        <f>IF(ISBLANK(B10),"",VLOOKUP(B10,'Source file'!A$26:B$27,2,0))</f>
        <v/>
      </c>
      <c r="F10" s="28"/>
      <c r="G10" s="32">
        <v>41729</v>
      </c>
      <c r="H10" s="33" t="str">
        <f t="shared" si="0"/>
        <v/>
      </c>
      <c r="I10" s="33" t="str">
        <f t="shared" si="1"/>
        <v/>
      </c>
      <c r="J10" s="32" t="str">
        <f t="shared" si="2"/>
        <v/>
      </c>
      <c r="K10" s="29"/>
      <c r="L10" s="27"/>
      <c r="M10" s="27"/>
      <c r="N10" s="35">
        <f t="shared" si="3"/>
        <v>0</v>
      </c>
      <c r="O10" s="34" t="str">
        <f t="shared" si="4"/>
        <v/>
      </c>
      <c r="P10" s="30"/>
      <c r="Q10" s="35" t="str">
        <f t="shared" si="5"/>
        <v/>
      </c>
      <c r="R10" s="37"/>
      <c r="S10" s="35" t="str">
        <f t="shared" si="6"/>
        <v/>
      </c>
      <c r="T10" s="16"/>
      <c r="U10" s="16">
        <v>0</v>
      </c>
      <c r="V10" s="16">
        <v>0</v>
      </c>
      <c r="W10" s="16">
        <v>0</v>
      </c>
      <c r="X10" s="16">
        <f t="shared" si="7"/>
        <v>0</v>
      </c>
      <c r="Y10" s="16"/>
      <c r="Z10" s="16"/>
      <c r="AA10" s="31"/>
      <c r="AB10" s="28"/>
      <c r="AC10" s="38"/>
      <c r="AD10" s="38"/>
      <c r="AE10" s="39"/>
      <c r="AF10" s="40"/>
      <c r="AG10" s="35" t="str">
        <f t="shared" si="8"/>
        <v/>
      </c>
      <c r="AH10" s="35" t="str">
        <f t="shared" si="9"/>
        <v/>
      </c>
      <c r="AI10" s="34" t="str">
        <f t="shared" si="10"/>
        <v/>
      </c>
      <c r="AJ10" s="35" t="str">
        <f t="shared" si="11"/>
        <v/>
      </c>
      <c r="AK10" s="34" t="str">
        <f t="shared" si="12"/>
        <v/>
      </c>
    </row>
    <row r="11" spans="1:37" x14ac:dyDescent="0.25">
      <c r="A11" s="27">
        <v>9</v>
      </c>
      <c r="B11" s="41"/>
      <c r="C11" s="42"/>
      <c r="D11" s="26" t="str">
        <f>IF(ISBLANK(B11),"",VLOOKUP(B11,'Source file'!A$26:C$27,3,0))</f>
        <v/>
      </c>
      <c r="E11" s="26" t="str">
        <f>IF(ISBLANK(B11),"",VLOOKUP(B11,'Source file'!A$26:B$27,2,0))</f>
        <v/>
      </c>
      <c r="F11" s="28"/>
      <c r="G11" s="32">
        <v>41729</v>
      </c>
      <c r="H11" s="33" t="str">
        <f t="shared" si="0"/>
        <v/>
      </c>
      <c r="I11" s="33" t="str">
        <f t="shared" si="1"/>
        <v/>
      </c>
      <c r="J11" s="32" t="str">
        <f t="shared" si="2"/>
        <v/>
      </c>
      <c r="K11" s="29"/>
      <c r="L11" s="27"/>
      <c r="M11" s="27"/>
      <c r="N11" s="35">
        <f t="shared" si="3"/>
        <v>0</v>
      </c>
      <c r="O11" s="34" t="str">
        <f t="shared" si="4"/>
        <v/>
      </c>
      <c r="P11" s="30"/>
      <c r="Q11" s="35" t="str">
        <f t="shared" si="5"/>
        <v/>
      </c>
      <c r="R11" s="37"/>
      <c r="S11" s="35" t="str">
        <f t="shared" si="6"/>
        <v/>
      </c>
      <c r="T11" s="16"/>
      <c r="U11" s="16">
        <v>0</v>
      </c>
      <c r="V11" s="16">
        <v>0</v>
      </c>
      <c r="W11" s="16">
        <v>0</v>
      </c>
      <c r="X11" s="16">
        <f t="shared" si="7"/>
        <v>0</v>
      </c>
      <c r="Y11" s="16"/>
      <c r="Z11" s="16"/>
      <c r="AA11" s="31"/>
      <c r="AB11" s="28"/>
      <c r="AC11" s="38"/>
      <c r="AD11" s="38"/>
      <c r="AE11" s="39"/>
      <c r="AF11" s="40"/>
      <c r="AG11" s="35" t="str">
        <f t="shared" si="8"/>
        <v/>
      </c>
      <c r="AH11" s="35" t="str">
        <f t="shared" si="9"/>
        <v/>
      </c>
      <c r="AI11" s="34" t="str">
        <f t="shared" si="10"/>
        <v/>
      </c>
      <c r="AJ11" s="35" t="str">
        <f t="shared" si="11"/>
        <v/>
      </c>
      <c r="AK11" s="34" t="str">
        <f t="shared" si="12"/>
        <v/>
      </c>
    </row>
    <row r="12" spans="1:37" x14ac:dyDescent="0.25">
      <c r="A12" s="27">
        <v>10</v>
      </c>
      <c r="B12" s="41"/>
      <c r="C12" s="42"/>
      <c r="D12" s="26" t="str">
        <f>IF(ISBLANK(B12),"",VLOOKUP(B12,'Source file'!A$26:C$27,3,0))</f>
        <v/>
      </c>
      <c r="E12" s="26" t="str">
        <f>IF(ISBLANK(B12),"",VLOOKUP(B12,'Source file'!A$26:B$27,2,0))</f>
        <v/>
      </c>
      <c r="F12" s="28"/>
      <c r="G12" s="32">
        <v>41729</v>
      </c>
      <c r="H12" s="33" t="str">
        <f t="shared" si="0"/>
        <v/>
      </c>
      <c r="I12" s="33" t="str">
        <f t="shared" si="1"/>
        <v/>
      </c>
      <c r="J12" s="32" t="str">
        <f t="shared" si="2"/>
        <v/>
      </c>
      <c r="K12" s="29"/>
      <c r="L12" s="27"/>
      <c r="M12" s="27"/>
      <c r="N12" s="35">
        <f t="shared" si="3"/>
        <v>0</v>
      </c>
      <c r="O12" s="34" t="str">
        <f t="shared" si="4"/>
        <v/>
      </c>
      <c r="P12" s="30"/>
      <c r="Q12" s="35" t="str">
        <f t="shared" si="5"/>
        <v/>
      </c>
      <c r="R12" s="37"/>
      <c r="S12" s="35" t="str">
        <f t="shared" si="6"/>
        <v/>
      </c>
      <c r="T12" s="16"/>
      <c r="U12" s="16">
        <v>0</v>
      </c>
      <c r="V12" s="16">
        <v>0</v>
      </c>
      <c r="W12" s="16">
        <v>0</v>
      </c>
      <c r="X12" s="16">
        <f t="shared" si="7"/>
        <v>0</v>
      </c>
      <c r="Y12" s="16"/>
      <c r="Z12" s="16"/>
      <c r="AA12" s="31"/>
      <c r="AB12" s="28"/>
      <c r="AC12" s="38"/>
      <c r="AD12" s="38"/>
      <c r="AE12" s="39"/>
      <c r="AF12" s="40"/>
      <c r="AG12" s="35" t="str">
        <f t="shared" si="8"/>
        <v/>
      </c>
      <c r="AH12" s="35" t="str">
        <f t="shared" si="9"/>
        <v/>
      </c>
      <c r="AI12" s="34" t="str">
        <f t="shared" si="10"/>
        <v/>
      </c>
      <c r="AJ12" s="35" t="str">
        <f t="shared" si="11"/>
        <v/>
      </c>
      <c r="AK12" s="34" t="str">
        <f t="shared" si="12"/>
        <v/>
      </c>
    </row>
    <row r="13" spans="1:37" x14ac:dyDescent="0.25">
      <c r="A13" s="27">
        <v>11</v>
      </c>
      <c r="B13" s="41"/>
      <c r="C13" s="42"/>
      <c r="D13" s="26" t="str">
        <f>IF(ISBLANK(B13),"",VLOOKUP(B13,'Source file'!A$26:C$27,3,0))</f>
        <v/>
      </c>
      <c r="E13" s="26" t="str">
        <f>IF(ISBLANK(B13),"",VLOOKUP(B13,'Source file'!A$26:B$27,2,0))</f>
        <v/>
      </c>
      <c r="F13" s="28"/>
      <c r="G13" s="32">
        <v>41729</v>
      </c>
      <c r="H13" s="33" t="str">
        <f t="shared" si="0"/>
        <v/>
      </c>
      <c r="I13" s="33" t="str">
        <f t="shared" si="1"/>
        <v/>
      </c>
      <c r="J13" s="32" t="str">
        <f t="shared" si="2"/>
        <v/>
      </c>
      <c r="K13" s="29"/>
      <c r="L13" s="27"/>
      <c r="M13" s="27"/>
      <c r="N13" s="35">
        <f t="shared" si="3"/>
        <v>0</v>
      </c>
      <c r="O13" s="34" t="str">
        <f t="shared" si="4"/>
        <v/>
      </c>
      <c r="P13" s="30"/>
      <c r="Q13" s="35" t="str">
        <f t="shared" si="5"/>
        <v/>
      </c>
      <c r="R13" s="37"/>
      <c r="S13" s="35" t="str">
        <f t="shared" si="6"/>
        <v/>
      </c>
      <c r="T13" s="16"/>
      <c r="U13" s="16">
        <v>0</v>
      </c>
      <c r="V13" s="16">
        <v>0</v>
      </c>
      <c r="W13" s="16">
        <v>0</v>
      </c>
      <c r="X13" s="16">
        <f t="shared" si="7"/>
        <v>0</v>
      </c>
      <c r="Y13" s="16"/>
      <c r="Z13" s="16"/>
      <c r="AA13" s="31"/>
      <c r="AB13" s="28"/>
      <c r="AC13" s="38"/>
      <c r="AD13" s="38"/>
      <c r="AE13" s="39"/>
      <c r="AF13" s="40"/>
      <c r="AG13" s="35" t="str">
        <f t="shared" si="8"/>
        <v/>
      </c>
      <c r="AH13" s="35" t="str">
        <f t="shared" si="9"/>
        <v/>
      </c>
      <c r="AI13" s="34" t="str">
        <f t="shared" si="10"/>
        <v/>
      </c>
      <c r="AJ13" s="35" t="str">
        <f t="shared" si="11"/>
        <v/>
      </c>
      <c r="AK13" s="34" t="str">
        <f t="shared" si="12"/>
        <v/>
      </c>
    </row>
    <row r="14" spans="1:37" x14ac:dyDescent="0.25">
      <c r="A14" s="27">
        <v>12</v>
      </c>
      <c r="B14" s="41"/>
      <c r="C14" s="42"/>
      <c r="D14" s="26" t="str">
        <f>IF(ISBLANK(B14),"",VLOOKUP(B14,'Source file'!A$26:C$27,3,0))</f>
        <v/>
      </c>
      <c r="E14" s="26" t="str">
        <f>IF(ISBLANK(B14),"",VLOOKUP(B14,'Source file'!A$26:B$27,2,0))</f>
        <v/>
      </c>
      <c r="F14" s="28"/>
      <c r="G14" s="32">
        <v>41729</v>
      </c>
      <c r="H14" s="33" t="str">
        <f t="shared" si="0"/>
        <v/>
      </c>
      <c r="I14" s="33" t="str">
        <f t="shared" si="1"/>
        <v/>
      </c>
      <c r="J14" s="32" t="str">
        <f t="shared" si="2"/>
        <v/>
      </c>
      <c r="K14" s="29"/>
      <c r="L14" s="27"/>
      <c r="M14" s="27"/>
      <c r="N14" s="35">
        <f t="shared" si="3"/>
        <v>0</v>
      </c>
      <c r="O14" s="34" t="str">
        <f t="shared" si="4"/>
        <v/>
      </c>
      <c r="P14" s="30"/>
      <c r="Q14" s="35" t="str">
        <f t="shared" si="5"/>
        <v/>
      </c>
      <c r="R14" s="37"/>
      <c r="S14" s="35" t="str">
        <f t="shared" si="6"/>
        <v/>
      </c>
      <c r="T14" s="16"/>
      <c r="U14" s="16">
        <v>0</v>
      </c>
      <c r="V14" s="16">
        <v>0</v>
      </c>
      <c r="W14" s="16">
        <v>0</v>
      </c>
      <c r="X14" s="16">
        <f t="shared" si="7"/>
        <v>0</v>
      </c>
      <c r="Y14" s="16"/>
      <c r="Z14" s="16"/>
      <c r="AA14" s="31"/>
      <c r="AB14" s="28"/>
      <c r="AC14" s="38"/>
      <c r="AD14" s="38"/>
      <c r="AE14" s="39"/>
      <c r="AF14" s="40"/>
      <c r="AG14" s="35" t="str">
        <f t="shared" si="8"/>
        <v/>
      </c>
      <c r="AH14" s="35" t="str">
        <f t="shared" si="9"/>
        <v/>
      </c>
      <c r="AI14" s="34" t="str">
        <f t="shared" si="10"/>
        <v/>
      </c>
      <c r="AJ14" s="35" t="str">
        <f t="shared" si="11"/>
        <v/>
      </c>
      <c r="AK14" s="34" t="str">
        <f t="shared" si="12"/>
        <v/>
      </c>
    </row>
    <row r="15" spans="1:37" x14ac:dyDescent="0.25">
      <c r="A15" s="27">
        <v>13</v>
      </c>
      <c r="B15" s="41"/>
      <c r="C15" s="42"/>
      <c r="D15" s="26" t="str">
        <f>IF(ISBLANK(B15),"",VLOOKUP(B15,'Source file'!A$26:C$27,3,0))</f>
        <v/>
      </c>
      <c r="E15" s="26" t="str">
        <f>IF(ISBLANK(B15),"",VLOOKUP(B15,'Source file'!A$26:B$27,2,0))</f>
        <v/>
      </c>
      <c r="F15" s="28"/>
      <c r="G15" s="32">
        <v>41729</v>
      </c>
      <c r="H15" s="33" t="str">
        <f t="shared" si="0"/>
        <v/>
      </c>
      <c r="I15" s="33" t="str">
        <f t="shared" si="1"/>
        <v/>
      </c>
      <c r="J15" s="32" t="str">
        <f t="shared" si="2"/>
        <v/>
      </c>
      <c r="K15" s="29"/>
      <c r="L15" s="27"/>
      <c r="M15" s="27"/>
      <c r="N15" s="35">
        <f t="shared" si="3"/>
        <v>0</v>
      </c>
      <c r="O15" s="34" t="str">
        <f t="shared" si="4"/>
        <v/>
      </c>
      <c r="P15" s="30"/>
      <c r="Q15" s="35" t="str">
        <f t="shared" si="5"/>
        <v/>
      </c>
      <c r="R15" s="37"/>
      <c r="S15" s="35" t="str">
        <f t="shared" si="6"/>
        <v/>
      </c>
      <c r="T15" s="16"/>
      <c r="U15" s="16">
        <v>0</v>
      </c>
      <c r="V15" s="16">
        <v>0</v>
      </c>
      <c r="W15" s="16">
        <v>0</v>
      </c>
      <c r="X15" s="16">
        <f t="shared" si="7"/>
        <v>0</v>
      </c>
      <c r="Y15" s="16"/>
      <c r="Z15" s="16"/>
      <c r="AA15" s="31"/>
      <c r="AB15" s="28"/>
      <c r="AC15" s="38"/>
      <c r="AD15" s="38"/>
      <c r="AE15" s="39"/>
      <c r="AF15" s="40"/>
      <c r="AG15" s="35" t="str">
        <f t="shared" si="8"/>
        <v/>
      </c>
      <c r="AH15" s="35" t="str">
        <f t="shared" si="9"/>
        <v/>
      </c>
      <c r="AI15" s="34" t="str">
        <f t="shared" si="10"/>
        <v/>
      </c>
      <c r="AJ15" s="35" t="str">
        <f t="shared" si="11"/>
        <v/>
      </c>
      <c r="AK15" s="34" t="str">
        <f t="shared" si="12"/>
        <v/>
      </c>
    </row>
    <row r="16" spans="1:37" x14ac:dyDescent="0.25">
      <c r="A16" s="27">
        <v>14</v>
      </c>
      <c r="B16" s="41"/>
      <c r="C16" s="42"/>
      <c r="D16" s="26" t="str">
        <f>IF(ISBLANK(B16),"",VLOOKUP(B16,'Source file'!A$26:C$27,3,0))</f>
        <v/>
      </c>
      <c r="E16" s="26" t="str">
        <f>IF(ISBLANK(B16),"",VLOOKUP(B16,'Source file'!A$26:B$27,2,0))</f>
        <v/>
      </c>
      <c r="F16" s="28"/>
      <c r="G16" s="32">
        <v>41729</v>
      </c>
      <c r="H16" s="33" t="str">
        <f t="shared" si="0"/>
        <v/>
      </c>
      <c r="I16" s="33" t="str">
        <f t="shared" si="1"/>
        <v/>
      </c>
      <c r="J16" s="32" t="str">
        <f t="shared" si="2"/>
        <v/>
      </c>
      <c r="K16" s="29"/>
      <c r="L16" s="27"/>
      <c r="M16" s="27"/>
      <c r="N16" s="35">
        <f t="shared" si="3"/>
        <v>0</v>
      </c>
      <c r="O16" s="34" t="str">
        <f t="shared" si="4"/>
        <v/>
      </c>
      <c r="P16" s="30"/>
      <c r="Q16" s="35" t="str">
        <f t="shared" si="5"/>
        <v/>
      </c>
      <c r="R16" s="37"/>
      <c r="S16" s="35" t="str">
        <f t="shared" si="6"/>
        <v/>
      </c>
      <c r="T16" s="16"/>
      <c r="U16" s="16">
        <v>0</v>
      </c>
      <c r="V16" s="16">
        <v>0</v>
      </c>
      <c r="W16" s="16">
        <v>0</v>
      </c>
      <c r="X16" s="16">
        <f t="shared" si="7"/>
        <v>0</v>
      </c>
      <c r="Y16" s="16"/>
      <c r="Z16" s="16"/>
      <c r="AA16" s="31"/>
      <c r="AB16" s="28"/>
      <c r="AC16" s="38"/>
      <c r="AD16" s="38"/>
      <c r="AE16" s="39"/>
      <c r="AF16" s="40"/>
      <c r="AG16" s="35" t="str">
        <f t="shared" si="8"/>
        <v/>
      </c>
      <c r="AH16" s="35" t="str">
        <f t="shared" si="9"/>
        <v/>
      </c>
      <c r="AI16" s="34" t="str">
        <f t="shared" si="10"/>
        <v/>
      </c>
      <c r="AJ16" s="35" t="str">
        <f t="shared" si="11"/>
        <v/>
      </c>
      <c r="AK16" s="34" t="str">
        <f t="shared" si="12"/>
        <v/>
      </c>
    </row>
    <row r="17" spans="1:37" x14ac:dyDescent="0.25">
      <c r="A17" s="27">
        <v>15</v>
      </c>
      <c r="B17" s="41"/>
      <c r="C17" s="42"/>
      <c r="D17" s="26" t="str">
        <f>IF(ISBLANK(B17),"",VLOOKUP(B17,'Source file'!A$26:C$27,3,0))</f>
        <v/>
      </c>
      <c r="E17" s="26" t="str">
        <f>IF(ISBLANK(B17),"",VLOOKUP(B17,'Source file'!A$26:B$27,2,0))</f>
        <v/>
      </c>
      <c r="F17" s="28"/>
      <c r="G17" s="32">
        <v>41729</v>
      </c>
      <c r="H17" s="33" t="str">
        <f t="shared" si="0"/>
        <v/>
      </c>
      <c r="I17" s="33" t="str">
        <f t="shared" si="1"/>
        <v/>
      </c>
      <c r="J17" s="32" t="str">
        <f t="shared" si="2"/>
        <v/>
      </c>
      <c r="K17" s="29"/>
      <c r="L17" s="27"/>
      <c r="M17" s="27"/>
      <c r="N17" s="35">
        <f t="shared" si="3"/>
        <v>0</v>
      </c>
      <c r="O17" s="34" t="str">
        <f t="shared" si="4"/>
        <v/>
      </c>
      <c r="P17" s="30"/>
      <c r="Q17" s="35" t="str">
        <f t="shared" si="5"/>
        <v/>
      </c>
      <c r="R17" s="37"/>
      <c r="S17" s="35" t="str">
        <f t="shared" si="6"/>
        <v/>
      </c>
      <c r="T17" s="16"/>
      <c r="U17" s="16">
        <v>0</v>
      </c>
      <c r="V17" s="16">
        <v>0</v>
      </c>
      <c r="W17" s="16">
        <v>0</v>
      </c>
      <c r="X17" s="16">
        <f t="shared" si="7"/>
        <v>0</v>
      </c>
      <c r="Y17" s="16"/>
      <c r="Z17" s="16"/>
      <c r="AA17" s="31"/>
      <c r="AB17" s="28"/>
      <c r="AC17" s="38">
        <v>41730</v>
      </c>
      <c r="AD17" s="38">
        <v>42094</v>
      </c>
      <c r="AE17" s="39"/>
      <c r="AF17" s="40">
        <v>0</v>
      </c>
      <c r="AG17" s="35" t="str">
        <f t="shared" si="8"/>
        <v/>
      </c>
      <c r="AH17" s="35" t="str">
        <f t="shared" si="9"/>
        <v/>
      </c>
      <c r="AI17" s="34" t="str">
        <f t="shared" si="10"/>
        <v/>
      </c>
      <c r="AJ17" s="35" t="str">
        <f t="shared" si="11"/>
        <v/>
      </c>
      <c r="AK17" s="34" t="str">
        <f t="shared" si="12"/>
        <v/>
      </c>
    </row>
    <row r="18" spans="1:37" x14ac:dyDescent="0.25">
      <c r="A18" s="27">
        <v>16</v>
      </c>
      <c r="B18" s="41"/>
      <c r="C18" s="42"/>
      <c r="D18" s="26" t="str">
        <f>IF(ISBLANK(B18),"",VLOOKUP(B18,'Source file'!A$26:C$27,3,0))</f>
        <v/>
      </c>
      <c r="E18" s="26" t="str">
        <f>IF(ISBLANK(B18),"",VLOOKUP(B18,'Source file'!A$26:B$27,2,0))</f>
        <v/>
      </c>
      <c r="F18" s="28"/>
      <c r="G18" s="32">
        <v>41729</v>
      </c>
      <c r="H18" s="33" t="str">
        <f t="shared" si="0"/>
        <v/>
      </c>
      <c r="I18" s="33" t="str">
        <f t="shared" si="1"/>
        <v/>
      </c>
      <c r="J18" s="32" t="str">
        <f t="shared" si="2"/>
        <v/>
      </c>
      <c r="K18" s="29"/>
      <c r="L18" s="27"/>
      <c r="M18" s="27"/>
      <c r="N18" s="35">
        <f t="shared" si="3"/>
        <v>0</v>
      </c>
      <c r="O18" s="34" t="str">
        <f t="shared" si="4"/>
        <v/>
      </c>
      <c r="P18" s="30"/>
      <c r="Q18" s="35" t="str">
        <f t="shared" si="5"/>
        <v/>
      </c>
      <c r="R18" s="37"/>
      <c r="S18" s="35" t="str">
        <f t="shared" si="6"/>
        <v/>
      </c>
      <c r="T18" s="16"/>
      <c r="U18" s="16">
        <v>0</v>
      </c>
      <c r="V18" s="16">
        <v>0</v>
      </c>
      <c r="W18" s="16">
        <v>0</v>
      </c>
      <c r="X18" s="16">
        <f t="shared" si="7"/>
        <v>0</v>
      </c>
      <c r="Y18" s="16"/>
      <c r="Z18" s="16"/>
      <c r="AA18" s="31"/>
      <c r="AB18" s="28"/>
      <c r="AC18" s="38">
        <v>41730</v>
      </c>
      <c r="AD18" s="38">
        <v>42094</v>
      </c>
      <c r="AE18" s="39"/>
      <c r="AF18" s="40">
        <v>0</v>
      </c>
      <c r="AG18" s="35" t="str">
        <f t="shared" si="8"/>
        <v/>
      </c>
      <c r="AH18" s="35" t="str">
        <f t="shared" si="9"/>
        <v/>
      </c>
      <c r="AI18" s="34" t="str">
        <f t="shared" si="10"/>
        <v/>
      </c>
      <c r="AJ18" s="35" t="str">
        <f t="shared" si="11"/>
        <v/>
      </c>
      <c r="AK18" s="34" t="str">
        <f t="shared" si="12"/>
        <v/>
      </c>
    </row>
    <row r="19" spans="1:37" x14ac:dyDescent="0.25">
      <c r="A19" s="27">
        <v>17</v>
      </c>
      <c r="B19" s="41"/>
      <c r="C19" s="42"/>
      <c r="D19" s="26" t="str">
        <f>IF(ISBLANK(B19),"",VLOOKUP(B19,'Source file'!A$26:C$27,3,0))</f>
        <v/>
      </c>
      <c r="E19" s="26" t="str">
        <f>IF(ISBLANK(B19),"",VLOOKUP(B19,'Source file'!A$26:B$27,2,0))</f>
        <v/>
      </c>
      <c r="F19" s="28"/>
      <c r="G19" s="32">
        <v>41729</v>
      </c>
      <c r="H19" s="33" t="str">
        <f t="shared" si="0"/>
        <v/>
      </c>
      <c r="I19" s="33" t="str">
        <f t="shared" si="1"/>
        <v/>
      </c>
      <c r="J19" s="32" t="str">
        <f t="shared" si="2"/>
        <v/>
      </c>
      <c r="K19" s="29"/>
      <c r="L19" s="27"/>
      <c r="M19" s="27"/>
      <c r="N19" s="35">
        <f t="shared" si="3"/>
        <v>0</v>
      </c>
      <c r="O19" s="34" t="str">
        <f t="shared" si="4"/>
        <v/>
      </c>
      <c r="P19" s="30"/>
      <c r="Q19" s="35" t="str">
        <f t="shared" si="5"/>
        <v/>
      </c>
      <c r="R19" s="37"/>
      <c r="S19" s="35" t="str">
        <f t="shared" si="6"/>
        <v/>
      </c>
      <c r="T19" s="16"/>
      <c r="U19" s="16">
        <v>0</v>
      </c>
      <c r="V19" s="16">
        <v>0</v>
      </c>
      <c r="W19" s="16">
        <v>0</v>
      </c>
      <c r="X19" s="16">
        <f t="shared" si="7"/>
        <v>0</v>
      </c>
      <c r="Y19" s="16"/>
      <c r="Z19" s="16"/>
      <c r="AA19" s="31"/>
      <c r="AB19" s="28"/>
      <c r="AC19" s="38">
        <v>41730</v>
      </c>
      <c r="AD19" s="38">
        <v>42094</v>
      </c>
      <c r="AE19" s="39"/>
      <c r="AF19" s="40">
        <v>0</v>
      </c>
      <c r="AG19" s="35" t="str">
        <f t="shared" si="8"/>
        <v/>
      </c>
      <c r="AH19" s="35" t="str">
        <f t="shared" si="9"/>
        <v/>
      </c>
      <c r="AI19" s="34" t="str">
        <f t="shared" si="10"/>
        <v/>
      </c>
      <c r="AJ19" s="35" t="str">
        <f t="shared" si="11"/>
        <v/>
      </c>
      <c r="AK19" s="34" t="str">
        <f t="shared" si="12"/>
        <v/>
      </c>
    </row>
    <row r="20" spans="1:37" x14ac:dyDescent="0.25">
      <c r="A20" s="27">
        <v>18</v>
      </c>
      <c r="B20" s="41"/>
      <c r="C20" s="42"/>
      <c r="D20" s="26" t="str">
        <f>IF(ISBLANK(B20),"",VLOOKUP(B20,'Source file'!A$26:C$27,3,0))</f>
        <v/>
      </c>
      <c r="E20" s="26" t="str">
        <f>IF(ISBLANK(B20),"",VLOOKUP(B20,'Source file'!A$26:B$27,2,0))</f>
        <v/>
      </c>
      <c r="F20" s="28"/>
      <c r="G20" s="32">
        <v>41729</v>
      </c>
      <c r="H20" s="33" t="str">
        <f t="shared" si="0"/>
        <v/>
      </c>
      <c r="I20" s="33" t="str">
        <f t="shared" si="1"/>
        <v/>
      </c>
      <c r="J20" s="32" t="str">
        <f t="shared" si="2"/>
        <v/>
      </c>
      <c r="K20" s="29"/>
      <c r="L20" s="27"/>
      <c r="M20" s="27"/>
      <c r="N20" s="35">
        <f t="shared" si="3"/>
        <v>0</v>
      </c>
      <c r="O20" s="34" t="str">
        <f t="shared" si="4"/>
        <v/>
      </c>
      <c r="P20" s="30"/>
      <c r="Q20" s="35" t="str">
        <f t="shared" si="5"/>
        <v/>
      </c>
      <c r="R20" s="37"/>
      <c r="S20" s="35" t="str">
        <f t="shared" si="6"/>
        <v/>
      </c>
      <c r="T20" s="16"/>
      <c r="U20" s="16">
        <v>0</v>
      </c>
      <c r="V20" s="16">
        <v>0</v>
      </c>
      <c r="W20" s="16">
        <v>0</v>
      </c>
      <c r="X20" s="16">
        <f t="shared" si="7"/>
        <v>0</v>
      </c>
      <c r="Y20" s="16"/>
      <c r="Z20" s="16"/>
      <c r="AA20" s="31"/>
      <c r="AB20" s="28"/>
      <c r="AC20" s="38">
        <v>41730</v>
      </c>
      <c r="AD20" s="38">
        <v>42094</v>
      </c>
      <c r="AE20" s="39"/>
      <c r="AF20" s="40">
        <v>0</v>
      </c>
      <c r="AG20" s="35" t="str">
        <f t="shared" si="8"/>
        <v/>
      </c>
      <c r="AH20" s="35" t="str">
        <f t="shared" si="9"/>
        <v/>
      </c>
      <c r="AI20" s="34" t="str">
        <f t="shared" si="10"/>
        <v/>
      </c>
      <c r="AJ20" s="35" t="str">
        <f t="shared" si="11"/>
        <v/>
      </c>
      <c r="AK20" s="34" t="str">
        <f t="shared" si="12"/>
        <v/>
      </c>
    </row>
    <row r="21" spans="1:37" x14ac:dyDescent="0.25">
      <c r="A21" s="27">
        <v>19</v>
      </c>
      <c r="B21" s="41"/>
      <c r="C21" s="42"/>
      <c r="D21" s="26" t="str">
        <f>IF(ISBLANK(B21),"",VLOOKUP(B21,'Source file'!A$26:C$27,3,0))</f>
        <v/>
      </c>
      <c r="E21" s="26" t="str">
        <f>IF(ISBLANK(B21),"",VLOOKUP(B21,'Source file'!A$26:B$27,2,0))</f>
        <v/>
      </c>
      <c r="F21" s="28"/>
      <c r="G21" s="32">
        <v>41729</v>
      </c>
      <c r="H21" s="33" t="str">
        <f t="shared" si="0"/>
        <v/>
      </c>
      <c r="I21" s="33" t="str">
        <f t="shared" si="1"/>
        <v/>
      </c>
      <c r="J21" s="32" t="str">
        <f t="shared" si="2"/>
        <v/>
      </c>
      <c r="K21" s="29"/>
      <c r="L21" s="27"/>
      <c r="M21" s="27"/>
      <c r="N21" s="35">
        <f t="shared" si="3"/>
        <v>0</v>
      </c>
      <c r="O21" s="34" t="str">
        <f t="shared" si="4"/>
        <v/>
      </c>
      <c r="P21" s="30"/>
      <c r="Q21" s="35" t="str">
        <f t="shared" si="5"/>
        <v/>
      </c>
      <c r="R21" s="37"/>
      <c r="S21" s="35" t="str">
        <f t="shared" si="6"/>
        <v/>
      </c>
      <c r="T21" s="16"/>
      <c r="U21" s="16">
        <v>0</v>
      </c>
      <c r="V21" s="16">
        <v>0</v>
      </c>
      <c r="W21" s="16">
        <v>0</v>
      </c>
      <c r="X21" s="16">
        <f t="shared" si="7"/>
        <v>0</v>
      </c>
      <c r="Y21" s="16"/>
      <c r="Z21" s="16"/>
      <c r="AA21" s="31"/>
      <c r="AB21" s="28"/>
      <c r="AC21" s="38">
        <v>41730</v>
      </c>
      <c r="AD21" s="38">
        <v>42094</v>
      </c>
      <c r="AE21" s="39"/>
      <c r="AF21" s="40">
        <v>0</v>
      </c>
      <c r="AG21" s="35" t="str">
        <f t="shared" si="8"/>
        <v/>
      </c>
      <c r="AH21" s="35" t="str">
        <f t="shared" si="9"/>
        <v/>
      </c>
      <c r="AI21" s="34" t="str">
        <f t="shared" si="10"/>
        <v/>
      </c>
      <c r="AJ21" s="35" t="str">
        <f t="shared" si="11"/>
        <v/>
      </c>
      <c r="AK21" s="34" t="str">
        <f t="shared" si="12"/>
        <v/>
      </c>
    </row>
    <row r="22" spans="1:37" x14ac:dyDescent="0.25">
      <c r="A22" s="27">
        <v>20</v>
      </c>
      <c r="B22" s="41"/>
      <c r="C22" s="42"/>
      <c r="D22" s="26" t="str">
        <f>IF(ISBLANK(B22),"",VLOOKUP(B22,'Source file'!A$26:C$27,3,0))</f>
        <v/>
      </c>
      <c r="E22" s="26" t="str">
        <f>IF(ISBLANK(B22),"",VLOOKUP(B22,'Source file'!A$26:B$27,2,0))</f>
        <v/>
      </c>
      <c r="F22" s="28"/>
      <c r="G22" s="32">
        <v>41729</v>
      </c>
      <c r="H22" s="33" t="str">
        <f t="shared" si="0"/>
        <v/>
      </c>
      <c r="I22" s="33" t="str">
        <f t="shared" si="1"/>
        <v/>
      </c>
      <c r="J22" s="32" t="str">
        <f t="shared" si="2"/>
        <v/>
      </c>
      <c r="K22" s="29"/>
      <c r="L22" s="27"/>
      <c r="M22" s="27"/>
      <c r="N22" s="35">
        <f t="shared" si="3"/>
        <v>0</v>
      </c>
      <c r="O22" s="34" t="str">
        <f t="shared" si="4"/>
        <v/>
      </c>
      <c r="P22" s="30"/>
      <c r="Q22" s="35" t="str">
        <f t="shared" si="5"/>
        <v/>
      </c>
      <c r="R22" s="37"/>
      <c r="S22" s="35" t="str">
        <f t="shared" si="6"/>
        <v/>
      </c>
      <c r="T22" s="16"/>
      <c r="U22" s="16">
        <v>0</v>
      </c>
      <c r="V22" s="16">
        <v>0</v>
      </c>
      <c r="W22" s="16">
        <v>0</v>
      </c>
      <c r="X22" s="16">
        <f t="shared" si="7"/>
        <v>0</v>
      </c>
      <c r="Y22" s="16"/>
      <c r="Z22" s="16"/>
      <c r="AA22" s="31"/>
      <c r="AB22" s="28"/>
      <c r="AC22" s="38">
        <v>41730</v>
      </c>
      <c r="AD22" s="38">
        <v>42094</v>
      </c>
      <c r="AE22" s="39"/>
      <c r="AF22" s="40">
        <v>0</v>
      </c>
      <c r="AG22" s="35" t="str">
        <f t="shared" si="8"/>
        <v/>
      </c>
      <c r="AH22" s="35" t="str">
        <f t="shared" si="9"/>
        <v/>
      </c>
      <c r="AI22" s="34" t="str">
        <f t="shared" si="10"/>
        <v/>
      </c>
      <c r="AJ22" s="35" t="str">
        <f t="shared" si="11"/>
        <v/>
      </c>
      <c r="AK22" s="34" t="str">
        <f t="shared" si="12"/>
        <v/>
      </c>
    </row>
    <row r="23" spans="1:37" x14ac:dyDescent="0.25">
      <c r="A23" s="27">
        <v>21</v>
      </c>
      <c r="B23" s="41"/>
      <c r="C23" s="42"/>
      <c r="D23" s="26" t="str">
        <f>IF(ISBLANK(B23),"",VLOOKUP(B23,'Source file'!A$26:C$27,3,0))</f>
        <v/>
      </c>
      <c r="E23" s="26" t="str">
        <f>IF(ISBLANK(B23),"",VLOOKUP(B23,'Source file'!A$26:B$27,2,0))</f>
        <v/>
      </c>
      <c r="F23" s="28"/>
      <c r="G23" s="32">
        <v>41729</v>
      </c>
      <c r="H23" s="33" t="str">
        <f t="shared" si="0"/>
        <v/>
      </c>
      <c r="I23" s="33" t="str">
        <f t="shared" si="1"/>
        <v/>
      </c>
      <c r="J23" s="32" t="str">
        <f t="shared" si="2"/>
        <v/>
      </c>
      <c r="K23" s="29"/>
      <c r="L23" s="27"/>
      <c r="M23" s="27"/>
      <c r="N23" s="35">
        <f t="shared" si="3"/>
        <v>0</v>
      </c>
      <c r="O23" s="34" t="str">
        <f t="shared" si="4"/>
        <v/>
      </c>
      <c r="P23" s="30"/>
      <c r="Q23" s="35" t="str">
        <f t="shared" si="5"/>
        <v/>
      </c>
      <c r="R23" s="37"/>
      <c r="S23" s="35" t="str">
        <f t="shared" si="6"/>
        <v/>
      </c>
      <c r="T23" s="16"/>
      <c r="U23" s="16">
        <v>0</v>
      </c>
      <c r="V23" s="16">
        <v>0</v>
      </c>
      <c r="W23" s="16">
        <v>0</v>
      </c>
      <c r="X23" s="16">
        <f t="shared" si="7"/>
        <v>0</v>
      </c>
      <c r="Y23" s="16"/>
      <c r="Z23" s="16"/>
      <c r="AA23" s="31"/>
      <c r="AB23" s="28"/>
      <c r="AC23" s="38">
        <v>41730</v>
      </c>
      <c r="AD23" s="38">
        <v>42094</v>
      </c>
      <c r="AE23" s="39"/>
      <c r="AF23" s="40">
        <v>0</v>
      </c>
      <c r="AG23" s="35" t="str">
        <f t="shared" si="8"/>
        <v/>
      </c>
      <c r="AH23" s="35" t="str">
        <f t="shared" si="9"/>
        <v/>
      </c>
      <c r="AI23" s="34" t="str">
        <f t="shared" si="10"/>
        <v/>
      </c>
      <c r="AJ23" s="35" t="str">
        <f t="shared" si="11"/>
        <v/>
      </c>
      <c r="AK23" s="34" t="str">
        <f t="shared" si="12"/>
        <v/>
      </c>
    </row>
    <row r="24" spans="1:37" x14ac:dyDescent="0.25">
      <c r="A24" s="27">
        <v>22</v>
      </c>
      <c r="B24" s="41"/>
      <c r="C24" s="42"/>
      <c r="D24" s="26" t="str">
        <f>IF(ISBLANK(B24),"",VLOOKUP(B24,'Source file'!A$26:C$27,3,0))</f>
        <v/>
      </c>
      <c r="E24" s="26" t="str">
        <f>IF(ISBLANK(B24),"",VLOOKUP(B24,'Source file'!A$26:B$27,2,0))</f>
        <v/>
      </c>
      <c r="F24" s="28"/>
      <c r="G24" s="32">
        <v>41729</v>
      </c>
      <c r="H24" s="33" t="str">
        <f t="shared" si="0"/>
        <v/>
      </c>
      <c r="I24" s="33" t="str">
        <f t="shared" si="1"/>
        <v/>
      </c>
      <c r="J24" s="32" t="str">
        <f t="shared" si="2"/>
        <v/>
      </c>
      <c r="K24" s="29"/>
      <c r="L24" s="27"/>
      <c r="M24" s="27"/>
      <c r="N24" s="35">
        <f t="shared" si="3"/>
        <v>0</v>
      </c>
      <c r="O24" s="34" t="str">
        <f t="shared" si="4"/>
        <v/>
      </c>
      <c r="P24" s="30"/>
      <c r="Q24" s="35" t="str">
        <f t="shared" si="5"/>
        <v/>
      </c>
      <c r="R24" s="37"/>
      <c r="S24" s="35" t="str">
        <f t="shared" si="6"/>
        <v/>
      </c>
      <c r="T24" s="16"/>
      <c r="U24" s="16">
        <v>0</v>
      </c>
      <c r="V24" s="16">
        <v>0</v>
      </c>
      <c r="W24" s="16">
        <v>0</v>
      </c>
      <c r="X24" s="16">
        <f t="shared" si="7"/>
        <v>0</v>
      </c>
      <c r="Y24" s="16"/>
      <c r="Z24" s="16"/>
      <c r="AA24" s="31"/>
      <c r="AB24" s="28"/>
      <c r="AC24" s="38">
        <v>41730</v>
      </c>
      <c r="AD24" s="38">
        <v>42094</v>
      </c>
      <c r="AE24" s="39"/>
      <c r="AF24" s="40">
        <v>0</v>
      </c>
      <c r="AG24" s="35" t="str">
        <f t="shared" si="8"/>
        <v/>
      </c>
      <c r="AH24" s="35" t="str">
        <f t="shared" si="9"/>
        <v/>
      </c>
      <c r="AI24" s="34" t="str">
        <f t="shared" si="10"/>
        <v/>
      </c>
      <c r="AJ24" s="35" t="str">
        <f t="shared" si="11"/>
        <v/>
      </c>
      <c r="AK24" s="34" t="str">
        <f t="shared" si="12"/>
        <v/>
      </c>
    </row>
    <row r="25" spans="1:37" x14ac:dyDescent="0.25">
      <c r="A25" s="27">
        <v>24</v>
      </c>
      <c r="B25" s="41"/>
      <c r="C25" s="42"/>
      <c r="D25" s="26" t="str">
        <f>IF(ISBLANK(B25),"",VLOOKUP(B25,'Source file'!A$26:C$27,3,0))</f>
        <v/>
      </c>
      <c r="E25" s="26" t="str">
        <f>IF(ISBLANK(B25),"",VLOOKUP(B25,'Source file'!A$26:B$27,2,0))</f>
        <v/>
      </c>
      <c r="F25" s="28"/>
      <c r="G25" s="32">
        <v>41729</v>
      </c>
      <c r="H25" s="33" t="str">
        <f t="shared" si="0"/>
        <v/>
      </c>
      <c r="I25" s="33" t="str">
        <f t="shared" si="1"/>
        <v/>
      </c>
      <c r="J25" s="32" t="str">
        <f t="shared" si="2"/>
        <v/>
      </c>
      <c r="K25" s="29"/>
      <c r="L25" s="27"/>
      <c r="M25" s="27"/>
      <c r="N25" s="35">
        <f t="shared" si="3"/>
        <v>0</v>
      </c>
      <c r="O25" s="34" t="str">
        <f t="shared" si="4"/>
        <v/>
      </c>
      <c r="P25" s="30"/>
      <c r="Q25" s="35" t="str">
        <f t="shared" si="5"/>
        <v/>
      </c>
      <c r="R25" s="37"/>
      <c r="S25" s="35" t="str">
        <f t="shared" si="6"/>
        <v/>
      </c>
      <c r="T25" s="16"/>
      <c r="U25" s="16">
        <v>0</v>
      </c>
      <c r="V25" s="16">
        <v>0</v>
      </c>
      <c r="W25" s="16">
        <v>0</v>
      </c>
      <c r="X25" s="16">
        <f t="shared" si="7"/>
        <v>0</v>
      </c>
      <c r="Y25" s="16"/>
      <c r="Z25" s="16"/>
      <c r="AA25" s="31"/>
      <c r="AB25" s="28"/>
      <c r="AC25" s="38">
        <v>41730</v>
      </c>
      <c r="AD25" s="38">
        <v>42094</v>
      </c>
      <c r="AE25" s="39"/>
      <c r="AF25" s="40">
        <v>0</v>
      </c>
      <c r="AG25" s="35" t="str">
        <f t="shared" si="8"/>
        <v/>
      </c>
      <c r="AH25" s="35" t="str">
        <f t="shared" si="9"/>
        <v/>
      </c>
      <c r="AI25" s="34" t="str">
        <f t="shared" si="10"/>
        <v/>
      </c>
      <c r="AJ25" s="35" t="str">
        <f t="shared" si="11"/>
        <v/>
      </c>
      <c r="AK25" s="34" t="str">
        <f t="shared" si="12"/>
        <v/>
      </c>
    </row>
    <row r="26" spans="1:37" x14ac:dyDescent="0.25">
      <c r="A26" s="27">
        <v>24</v>
      </c>
      <c r="B26" s="41"/>
      <c r="C26" s="42"/>
      <c r="D26" s="26" t="str">
        <f>IF(ISBLANK(B26),"",VLOOKUP(B26,'Source file'!A$26:C$27,3,0))</f>
        <v/>
      </c>
      <c r="E26" s="26" t="str">
        <f>IF(ISBLANK(B26),"",VLOOKUP(B26,'Source file'!A$26:B$27,2,0))</f>
        <v/>
      </c>
      <c r="F26" s="28"/>
      <c r="G26" s="32">
        <v>41729</v>
      </c>
      <c r="H26" s="33" t="str">
        <f t="shared" si="0"/>
        <v/>
      </c>
      <c r="I26" s="33" t="str">
        <f t="shared" si="1"/>
        <v/>
      </c>
      <c r="J26" s="32" t="str">
        <f t="shared" si="2"/>
        <v/>
      </c>
      <c r="K26" s="29"/>
      <c r="L26" s="27"/>
      <c r="M26" s="27"/>
      <c r="N26" s="35">
        <f t="shared" si="3"/>
        <v>0</v>
      </c>
      <c r="O26" s="34" t="str">
        <f t="shared" si="4"/>
        <v/>
      </c>
      <c r="P26" s="30"/>
      <c r="Q26" s="35" t="str">
        <f t="shared" si="5"/>
        <v/>
      </c>
      <c r="R26" s="37"/>
      <c r="S26" s="35" t="str">
        <f t="shared" si="6"/>
        <v/>
      </c>
      <c r="T26" s="16"/>
      <c r="U26" s="16">
        <v>0</v>
      </c>
      <c r="V26" s="16">
        <v>0</v>
      </c>
      <c r="W26" s="16">
        <v>0</v>
      </c>
      <c r="X26" s="16">
        <f t="shared" si="7"/>
        <v>0</v>
      </c>
      <c r="Y26" s="16"/>
      <c r="Z26" s="16"/>
      <c r="AA26" s="31"/>
      <c r="AB26" s="28"/>
      <c r="AC26" s="38">
        <v>41730</v>
      </c>
      <c r="AD26" s="38">
        <v>42094</v>
      </c>
      <c r="AE26" s="39"/>
      <c r="AF26" s="40">
        <v>0</v>
      </c>
      <c r="AG26" s="35" t="str">
        <f t="shared" si="8"/>
        <v/>
      </c>
      <c r="AH26" s="35" t="str">
        <f t="shared" si="9"/>
        <v/>
      </c>
      <c r="AI26" s="34" t="str">
        <f t="shared" si="10"/>
        <v/>
      </c>
      <c r="AJ26" s="35" t="str">
        <f t="shared" si="11"/>
        <v/>
      </c>
      <c r="AK26" s="34" t="str">
        <f t="shared" si="12"/>
        <v/>
      </c>
    </row>
    <row r="27" spans="1:37" x14ac:dyDescent="0.25">
      <c r="A27" s="27">
        <v>25</v>
      </c>
      <c r="B27" s="41"/>
      <c r="C27" s="42"/>
      <c r="D27" s="26" t="str">
        <f>IF(ISBLANK(B27),"",VLOOKUP(B27,'Source file'!A$26:C$27,3,0))</f>
        <v/>
      </c>
      <c r="E27" s="26" t="str">
        <f>IF(ISBLANK(B27),"",VLOOKUP(B27,'Source file'!A$26:B$27,2,0))</f>
        <v/>
      </c>
      <c r="F27" s="28"/>
      <c r="G27" s="32">
        <v>41729</v>
      </c>
      <c r="H27" s="33" t="str">
        <f t="shared" si="0"/>
        <v/>
      </c>
      <c r="I27" s="33" t="str">
        <f t="shared" si="1"/>
        <v/>
      </c>
      <c r="J27" s="32" t="str">
        <f t="shared" si="2"/>
        <v/>
      </c>
      <c r="K27" s="29"/>
      <c r="L27" s="27"/>
      <c r="M27" s="27"/>
      <c r="N27" s="35">
        <f t="shared" si="3"/>
        <v>0</v>
      </c>
      <c r="O27" s="34" t="str">
        <f t="shared" si="4"/>
        <v/>
      </c>
      <c r="P27" s="30"/>
      <c r="Q27" s="35" t="str">
        <f t="shared" si="5"/>
        <v/>
      </c>
      <c r="R27" s="37"/>
      <c r="S27" s="35" t="str">
        <f t="shared" si="6"/>
        <v/>
      </c>
      <c r="T27" s="16"/>
      <c r="U27" s="16">
        <v>0</v>
      </c>
      <c r="V27" s="16">
        <v>0</v>
      </c>
      <c r="W27" s="16">
        <v>0</v>
      </c>
      <c r="X27" s="16">
        <f t="shared" si="7"/>
        <v>0</v>
      </c>
      <c r="Y27" s="16"/>
      <c r="Z27" s="16"/>
      <c r="AA27" s="31"/>
      <c r="AB27" s="28"/>
      <c r="AC27" s="38">
        <v>41730</v>
      </c>
      <c r="AD27" s="38">
        <v>42094</v>
      </c>
      <c r="AE27" s="39"/>
      <c r="AF27" s="40">
        <v>0</v>
      </c>
      <c r="AG27" s="35" t="str">
        <f t="shared" si="8"/>
        <v/>
      </c>
      <c r="AH27" s="35" t="str">
        <f t="shared" si="9"/>
        <v/>
      </c>
      <c r="AI27" s="34" t="str">
        <f t="shared" si="10"/>
        <v/>
      </c>
      <c r="AJ27" s="35" t="str">
        <f t="shared" si="11"/>
        <v/>
      </c>
      <c r="AK27" s="34" t="str">
        <f t="shared" si="12"/>
        <v/>
      </c>
    </row>
    <row r="28" spans="1:37" x14ac:dyDescent="0.25">
      <c r="A28" s="27">
        <v>26</v>
      </c>
      <c r="B28" s="41"/>
      <c r="C28" s="42"/>
      <c r="D28" s="26" t="str">
        <f>IF(ISBLANK(B28),"",VLOOKUP(B28,'Source file'!A$26:C$27,3,0))</f>
        <v/>
      </c>
      <c r="E28" s="26" t="str">
        <f>IF(ISBLANK(B28),"",VLOOKUP(B28,'Source file'!A$26:B$27,2,0))</f>
        <v/>
      </c>
      <c r="F28" s="28"/>
      <c r="G28" s="32">
        <v>41729</v>
      </c>
      <c r="H28" s="33" t="str">
        <f t="shared" si="0"/>
        <v/>
      </c>
      <c r="I28" s="33" t="str">
        <f t="shared" si="1"/>
        <v/>
      </c>
      <c r="J28" s="32" t="str">
        <f t="shared" si="2"/>
        <v/>
      </c>
      <c r="K28" s="29"/>
      <c r="L28" s="27"/>
      <c r="M28" s="27"/>
      <c r="N28" s="35">
        <f t="shared" si="3"/>
        <v>0</v>
      </c>
      <c r="O28" s="34" t="str">
        <f t="shared" si="4"/>
        <v/>
      </c>
      <c r="P28" s="30"/>
      <c r="Q28" s="35" t="str">
        <f t="shared" si="5"/>
        <v/>
      </c>
      <c r="R28" s="37"/>
      <c r="S28" s="35" t="str">
        <f t="shared" si="6"/>
        <v/>
      </c>
      <c r="T28" s="16"/>
      <c r="U28" s="16">
        <v>0</v>
      </c>
      <c r="V28" s="16">
        <v>0</v>
      </c>
      <c r="W28" s="16">
        <v>0</v>
      </c>
      <c r="X28" s="16">
        <f t="shared" si="7"/>
        <v>0</v>
      </c>
      <c r="Y28" s="16"/>
      <c r="Z28" s="16"/>
      <c r="AA28" s="31"/>
      <c r="AB28" s="28"/>
      <c r="AC28" s="38">
        <v>41730</v>
      </c>
      <c r="AD28" s="38">
        <v>42094</v>
      </c>
      <c r="AE28" s="39"/>
      <c r="AF28" s="40">
        <v>0</v>
      </c>
      <c r="AG28" s="35" t="str">
        <f t="shared" si="8"/>
        <v/>
      </c>
      <c r="AH28" s="35" t="str">
        <f t="shared" si="9"/>
        <v/>
      </c>
      <c r="AI28" s="34" t="str">
        <f t="shared" si="10"/>
        <v/>
      </c>
      <c r="AJ28" s="35" t="str">
        <f t="shared" si="11"/>
        <v/>
      </c>
      <c r="AK28" s="34" t="str">
        <f t="shared" si="12"/>
        <v/>
      </c>
    </row>
    <row r="29" spans="1:37" x14ac:dyDescent="0.25">
      <c r="A29" s="27">
        <v>27</v>
      </c>
      <c r="B29" s="41"/>
      <c r="C29" s="42"/>
      <c r="D29" s="26" t="str">
        <f>IF(ISBLANK(B29),"",VLOOKUP(B29,'Source file'!A$26:C$27,3,0))</f>
        <v/>
      </c>
      <c r="E29" s="26" t="str">
        <f>IF(ISBLANK(B29),"",VLOOKUP(B29,'Source file'!A$26:B$27,2,0))</f>
        <v/>
      </c>
      <c r="F29" s="28"/>
      <c r="G29" s="32">
        <v>41729</v>
      </c>
      <c r="H29" s="33" t="str">
        <f t="shared" si="0"/>
        <v/>
      </c>
      <c r="I29" s="33" t="str">
        <f t="shared" si="1"/>
        <v/>
      </c>
      <c r="J29" s="32" t="str">
        <f t="shared" si="2"/>
        <v/>
      </c>
      <c r="K29" s="29"/>
      <c r="L29" s="27"/>
      <c r="M29" s="27"/>
      <c r="N29" s="35">
        <f t="shared" si="3"/>
        <v>0</v>
      </c>
      <c r="O29" s="34" t="str">
        <f t="shared" si="4"/>
        <v/>
      </c>
      <c r="P29" s="30"/>
      <c r="Q29" s="35" t="str">
        <f t="shared" si="5"/>
        <v/>
      </c>
      <c r="R29" s="37"/>
      <c r="S29" s="35" t="str">
        <f t="shared" si="6"/>
        <v/>
      </c>
      <c r="T29" s="16"/>
      <c r="U29" s="16">
        <v>0</v>
      </c>
      <c r="V29" s="16">
        <v>0</v>
      </c>
      <c r="W29" s="16">
        <v>0</v>
      </c>
      <c r="X29" s="16">
        <f t="shared" si="7"/>
        <v>0</v>
      </c>
      <c r="Y29" s="16"/>
      <c r="Z29" s="16"/>
      <c r="AA29" s="31"/>
      <c r="AB29" s="28"/>
      <c r="AC29" s="38">
        <v>41730</v>
      </c>
      <c r="AD29" s="38">
        <v>42094</v>
      </c>
      <c r="AE29" s="39"/>
      <c r="AF29" s="40">
        <v>0</v>
      </c>
      <c r="AG29" s="35" t="str">
        <f t="shared" si="8"/>
        <v/>
      </c>
      <c r="AH29" s="35" t="str">
        <f t="shared" si="9"/>
        <v/>
      </c>
      <c r="AI29" s="34" t="str">
        <f t="shared" si="10"/>
        <v/>
      </c>
      <c r="AJ29" s="35" t="str">
        <f t="shared" si="11"/>
        <v/>
      </c>
      <c r="AK29" s="34" t="str">
        <f t="shared" si="12"/>
        <v/>
      </c>
    </row>
    <row r="30" spans="1:37" x14ac:dyDescent="0.25">
      <c r="A30" s="27">
        <v>28</v>
      </c>
      <c r="B30" s="41"/>
      <c r="C30" s="42"/>
      <c r="D30" s="26" t="str">
        <f>IF(ISBLANK(B30),"",VLOOKUP(B30,'Source file'!A$26:C$27,3,0))</f>
        <v/>
      </c>
      <c r="E30" s="26" t="str">
        <f>IF(ISBLANK(B30),"",VLOOKUP(B30,'Source file'!A$26:B$27,2,0))</f>
        <v/>
      </c>
      <c r="F30" s="28"/>
      <c r="G30" s="32">
        <v>41729</v>
      </c>
      <c r="H30" s="33" t="str">
        <f t="shared" si="0"/>
        <v/>
      </c>
      <c r="I30" s="33" t="str">
        <f t="shared" si="1"/>
        <v/>
      </c>
      <c r="J30" s="32" t="str">
        <f t="shared" si="2"/>
        <v/>
      </c>
      <c r="K30" s="29"/>
      <c r="L30" s="27"/>
      <c r="M30" s="27"/>
      <c r="N30" s="35">
        <f t="shared" si="3"/>
        <v>0</v>
      </c>
      <c r="O30" s="34" t="str">
        <f t="shared" si="4"/>
        <v/>
      </c>
      <c r="P30" s="30"/>
      <c r="Q30" s="35" t="str">
        <f t="shared" si="5"/>
        <v/>
      </c>
      <c r="R30" s="37"/>
      <c r="S30" s="35" t="str">
        <f t="shared" si="6"/>
        <v/>
      </c>
      <c r="T30" s="16"/>
      <c r="U30" s="16">
        <v>0</v>
      </c>
      <c r="V30" s="16">
        <v>0</v>
      </c>
      <c r="W30" s="16">
        <v>0</v>
      </c>
      <c r="X30" s="16">
        <f t="shared" si="7"/>
        <v>0</v>
      </c>
      <c r="Y30" s="16"/>
      <c r="Z30" s="16"/>
      <c r="AA30" s="31"/>
      <c r="AB30" s="28"/>
      <c r="AC30" s="38">
        <v>41730</v>
      </c>
      <c r="AD30" s="38">
        <v>42094</v>
      </c>
      <c r="AE30" s="39"/>
      <c r="AF30" s="40">
        <v>0</v>
      </c>
      <c r="AG30" s="35" t="str">
        <f t="shared" si="8"/>
        <v/>
      </c>
      <c r="AH30" s="35" t="str">
        <f t="shared" si="9"/>
        <v/>
      </c>
      <c r="AI30" s="34" t="str">
        <f t="shared" si="10"/>
        <v/>
      </c>
      <c r="AJ30" s="35" t="str">
        <f t="shared" si="11"/>
        <v/>
      </c>
      <c r="AK30" s="34" t="str">
        <f t="shared" si="12"/>
        <v/>
      </c>
    </row>
    <row r="31" spans="1:37" x14ac:dyDescent="0.25">
      <c r="A31" s="27">
        <v>29</v>
      </c>
      <c r="B31" s="41"/>
      <c r="C31" s="42"/>
      <c r="D31" s="26" t="str">
        <f>IF(ISBLANK(B31),"",VLOOKUP(B31,'Source file'!A$26:C$27,3,0))</f>
        <v/>
      </c>
      <c r="E31" s="26" t="str">
        <f>IF(ISBLANK(B31),"",VLOOKUP(B31,'Source file'!A$26:B$27,2,0))</f>
        <v/>
      </c>
      <c r="F31" s="28"/>
      <c r="G31" s="32">
        <v>41729</v>
      </c>
      <c r="H31" s="33" t="str">
        <f t="shared" si="0"/>
        <v/>
      </c>
      <c r="I31" s="33" t="str">
        <f t="shared" si="1"/>
        <v/>
      </c>
      <c r="J31" s="32" t="str">
        <f t="shared" si="2"/>
        <v/>
      </c>
      <c r="K31" s="29"/>
      <c r="L31" s="27"/>
      <c r="M31" s="27"/>
      <c r="N31" s="35">
        <f t="shared" si="3"/>
        <v>0</v>
      </c>
      <c r="O31" s="34" t="str">
        <f t="shared" si="4"/>
        <v/>
      </c>
      <c r="P31" s="30"/>
      <c r="Q31" s="35" t="str">
        <f t="shared" si="5"/>
        <v/>
      </c>
      <c r="R31" s="37"/>
      <c r="S31" s="35" t="str">
        <f t="shared" si="6"/>
        <v/>
      </c>
      <c r="T31" s="16"/>
      <c r="U31" s="16">
        <v>0</v>
      </c>
      <c r="V31" s="16">
        <v>0</v>
      </c>
      <c r="W31" s="16">
        <v>0</v>
      </c>
      <c r="X31" s="16">
        <f t="shared" si="7"/>
        <v>0</v>
      </c>
      <c r="Y31" s="16"/>
      <c r="Z31" s="16"/>
      <c r="AA31" s="31"/>
      <c r="AB31" s="28"/>
      <c r="AC31" s="38">
        <v>41730</v>
      </c>
      <c r="AD31" s="38">
        <v>42094</v>
      </c>
      <c r="AE31" s="39"/>
      <c r="AF31" s="40">
        <v>0</v>
      </c>
      <c r="AG31" s="35" t="str">
        <f t="shared" si="8"/>
        <v/>
      </c>
      <c r="AH31" s="35" t="str">
        <f t="shared" si="9"/>
        <v/>
      </c>
      <c r="AI31" s="34" t="str">
        <f t="shared" si="10"/>
        <v/>
      </c>
      <c r="AJ31" s="35" t="str">
        <f t="shared" si="11"/>
        <v/>
      </c>
      <c r="AK31" s="34" t="str">
        <f t="shared" si="12"/>
        <v/>
      </c>
    </row>
    <row r="32" spans="1:37" x14ac:dyDescent="0.25">
      <c r="A32" s="27">
        <v>30</v>
      </c>
      <c r="B32" s="41"/>
      <c r="C32" s="42"/>
      <c r="D32" s="26" t="str">
        <f>IF(ISBLANK(B32),"",VLOOKUP(B32,'Source file'!A$26:C$27,3,0))</f>
        <v/>
      </c>
      <c r="E32" s="26" t="str">
        <f>IF(ISBLANK(B32),"",VLOOKUP(B32,'Source file'!A$26:B$27,2,0))</f>
        <v/>
      </c>
      <c r="F32" s="28"/>
      <c r="G32" s="32">
        <v>41729</v>
      </c>
      <c r="H32" s="33" t="str">
        <f t="shared" si="0"/>
        <v/>
      </c>
      <c r="I32" s="33" t="str">
        <f t="shared" si="1"/>
        <v/>
      </c>
      <c r="J32" s="32" t="str">
        <f t="shared" si="2"/>
        <v/>
      </c>
      <c r="K32" s="29"/>
      <c r="L32" s="27"/>
      <c r="M32" s="27"/>
      <c r="N32" s="35">
        <f t="shared" si="3"/>
        <v>0</v>
      </c>
      <c r="O32" s="34" t="str">
        <f t="shared" si="4"/>
        <v/>
      </c>
      <c r="P32" s="30"/>
      <c r="Q32" s="35" t="str">
        <f t="shared" si="5"/>
        <v/>
      </c>
      <c r="R32" s="37"/>
      <c r="S32" s="35" t="str">
        <f t="shared" si="6"/>
        <v/>
      </c>
      <c r="T32" s="16"/>
      <c r="U32" s="16">
        <v>0</v>
      </c>
      <c r="V32" s="16">
        <v>0</v>
      </c>
      <c r="W32" s="16">
        <v>0</v>
      </c>
      <c r="X32" s="16">
        <f t="shared" si="7"/>
        <v>0</v>
      </c>
      <c r="Y32" s="16"/>
      <c r="Z32" s="16"/>
      <c r="AA32" s="31"/>
      <c r="AB32" s="28"/>
      <c r="AC32" s="38">
        <v>41730</v>
      </c>
      <c r="AD32" s="38">
        <v>42094</v>
      </c>
      <c r="AE32" s="39"/>
      <c r="AF32" s="40">
        <v>0</v>
      </c>
      <c r="AG32" s="35" t="str">
        <f t="shared" si="8"/>
        <v/>
      </c>
      <c r="AH32" s="35" t="str">
        <f t="shared" si="9"/>
        <v/>
      </c>
      <c r="AI32" s="34" t="str">
        <f t="shared" si="10"/>
        <v/>
      </c>
      <c r="AJ32" s="35" t="str">
        <f t="shared" si="11"/>
        <v/>
      </c>
      <c r="AK32" s="34" t="str">
        <f t="shared" si="12"/>
        <v/>
      </c>
    </row>
    <row r="33" spans="1:37" x14ac:dyDescent="0.25">
      <c r="A33" s="27">
        <v>31</v>
      </c>
      <c r="B33" s="41"/>
      <c r="C33" s="42"/>
      <c r="D33" s="26" t="str">
        <f>IF(ISBLANK(B33),"",VLOOKUP(B33,'Source file'!A$26:C$27,3,0))</f>
        <v/>
      </c>
      <c r="E33" s="26" t="str">
        <f>IF(ISBLANK(B33),"",VLOOKUP(B33,'Source file'!A$26:B$27,2,0))</f>
        <v/>
      </c>
      <c r="F33" s="28"/>
      <c r="G33" s="32">
        <v>41729</v>
      </c>
      <c r="H33" s="33" t="str">
        <f t="shared" si="0"/>
        <v/>
      </c>
      <c r="I33" s="33" t="str">
        <f t="shared" si="1"/>
        <v/>
      </c>
      <c r="J33" s="32" t="str">
        <f t="shared" si="2"/>
        <v/>
      </c>
      <c r="K33" s="29"/>
      <c r="L33" s="27"/>
      <c r="M33" s="27"/>
      <c r="N33" s="35">
        <f t="shared" si="3"/>
        <v>0</v>
      </c>
      <c r="O33" s="34" t="str">
        <f t="shared" si="4"/>
        <v/>
      </c>
      <c r="P33" s="30"/>
      <c r="Q33" s="35" t="str">
        <f t="shared" si="5"/>
        <v/>
      </c>
      <c r="R33" s="37"/>
      <c r="S33" s="35" t="str">
        <f t="shared" si="6"/>
        <v/>
      </c>
      <c r="T33" s="16"/>
      <c r="U33" s="16">
        <v>0</v>
      </c>
      <c r="V33" s="16">
        <v>0</v>
      </c>
      <c r="W33" s="16">
        <v>0</v>
      </c>
      <c r="X33" s="16">
        <f t="shared" si="7"/>
        <v>0</v>
      </c>
      <c r="Y33" s="16"/>
      <c r="Z33" s="16"/>
      <c r="AA33" s="31"/>
      <c r="AB33" s="28"/>
      <c r="AC33" s="38">
        <v>41730</v>
      </c>
      <c r="AD33" s="38">
        <v>42094</v>
      </c>
      <c r="AE33" s="39"/>
      <c r="AF33" s="40">
        <v>0</v>
      </c>
      <c r="AG33" s="35" t="str">
        <f t="shared" si="8"/>
        <v/>
      </c>
      <c r="AH33" s="35" t="str">
        <f t="shared" si="9"/>
        <v/>
      </c>
      <c r="AI33" s="34" t="str">
        <f t="shared" si="10"/>
        <v/>
      </c>
      <c r="AJ33" s="35" t="str">
        <f t="shared" si="11"/>
        <v/>
      </c>
      <c r="AK33" s="34" t="str">
        <f t="shared" si="12"/>
        <v/>
      </c>
    </row>
    <row r="34" spans="1:37" x14ac:dyDescent="0.25">
      <c r="A34" s="27">
        <v>32</v>
      </c>
      <c r="B34" s="41"/>
      <c r="C34" s="42"/>
      <c r="D34" s="26" t="str">
        <f>IF(ISBLANK(B34),"",VLOOKUP(B34,'Source file'!A$26:C$27,3,0))</f>
        <v/>
      </c>
      <c r="E34" s="26" t="str">
        <f>IF(ISBLANK(B34),"",VLOOKUP(B34,'Source file'!A$26:B$27,2,0))</f>
        <v/>
      </c>
      <c r="F34" s="28"/>
      <c r="G34" s="32">
        <v>41729</v>
      </c>
      <c r="H34" s="33" t="str">
        <f t="shared" si="0"/>
        <v/>
      </c>
      <c r="I34" s="33" t="str">
        <f t="shared" si="1"/>
        <v/>
      </c>
      <c r="J34" s="32" t="str">
        <f t="shared" si="2"/>
        <v/>
      </c>
      <c r="K34" s="29"/>
      <c r="L34" s="27"/>
      <c r="M34" s="27"/>
      <c r="N34" s="35">
        <f t="shared" si="3"/>
        <v>0</v>
      </c>
      <c r="O34" s="34" t="str">
        <f t="shared" si="4"/>
        <v/>
      </c>
      <c r="P34" s="30"/>
      <c r="Q34" s="35" t="str">
        <f t="shared" si="5"/>
        <v/>
      </c>
      <c r="R34" s="37"/>
      <c r="S34" s="35" t="str">
        <f t="shared" si="6"/>
        <v/>
      </c>
      <c r="T34" s="16"/>
      <c r="U34" s="16">
        <v>0</v>
      </c>
      <c r="V34" s="16">
        <v>0</v>
      </c>
      <c r="W34" s="16">
        <v>0</v>
      </c>
      <c r="X34" s="16">
        <f t="shared" si="7"/>
        <v>0</v>
      </c>
      <c r="Y34" s="16"/>
      <c r="Z34" s="16"/>
      <c r="AA34" s="31"/>
      <c r="AB34" s="28"/>
      <c r="AC34" s="38">
        <v>41730</v>
      </c>
      <c r="AD34" s="38">
        <v>42094</v>
      </c>
      <c r="AE34" s="39"/>
      <c r="AF34" s="40">
        <v>0</v>
      </c>
      <c r="AG34" s="35" t="str">
        <f t="shared" si="8"/>
        <v/>
      </c>
      <c r="AH34" s="35" t="str">
        <f t="shared" si="9"/>
        <v/>
      </c>
      <c r="AI34" s="34" t="str">
        <f t="shared" si="10"/>
        <v/>
      </c>
      <c r="AJ34" s="35" t="str">
        <f t="shared" si="11"/>
        <v/>
      </c>
      <c r="AK34" s="34" t="str">
        <f t="shared" si="12"/>
        <v/>
      </c>
    </row>
    <row r="35" spans="1:37" x14ac:dyDescent="0.25">
      <c r="A35" s="27">
        <v>33</v>
      </c>
      <c r="B35" s="41"/>
      <c r="C35" s="42"/>
      <c r="D35" s="26" t="str">
        <f>IF(ISBLANK(B35),"",VLOOKUP(B35,'Source file'!A$26:C$27,3,0))</f>
        <v/>
      </c>
      <c r="E35" s="26" t="str">
        <f>IF(ISBLANK(B35),"",VLOOKUP(B35,'Source file'!A$26:B$27,2,0))</f>
        <v/>
      </c>
      <c r="F35" s="28"/>
      <c r="G35" s="32">
        <v>41729</v>
      </c>
      <c r="H35" s="33" t="str">
        <f t="shared" si="0"/>
        <v/>
      </c>
      <c r="I35" s="33" t="str">
        <f t="shared" si="1"/>
        <v/>
      </c>
      <c r="J35" s="32" t="str">
        <f t="shared" si="2"/>
        <v/>
      </c>
      <c r="K35" s="29"/>
      <c r="L35" s="27"/>
      <c r="M35" s="27"/>
      <c r="N35" s="35">
        <f t="shared" si="3"/>
        <v>0</v>
      </c>
      <c r="O35" s="34" t="str">
        <f t="shared" si="4"/>
        <v/>
      </c>
      <c r="P35" s="30"/>
      <c r="Q35" s="35" t="str">
        <f t="shared" si="5"/>
        <v/>
      </c>
      <c r="R35" s="37"/>
      <c r="S35" s="35" t="str">
        <f t="shared" si="6"/>
        <v/>
      </c>
      <c r="T35" s="16"/>
      <c r="U35" s="16">
        <v>0</v>
      </c>
      <c r="V35" s="16">
        <v>0</v>
      </c>
      <c r="W35" s="16">
        <v>0</v>
      </c>
      <c r="X35" s="16">
        <f t="shared" si="7"/>
        <v>0</v>
      </c>
      <c r="Y35" s="16"/>
      <c r="Z35" s="16"/>
      <c r="AA35" s="31"/>
      <c r="AB35" s="28"/>
      <c r="AC35" s="38">
        <v>41730</v>
      </c>
      <c r="AD35" s="38">
        <v>42094</v>
      </c>
      <c r="AE35" s="39"/>
      <c r="AF35" s="40">
        <v>0</v>
      </c>
      <c r="AG35" s="35" t="str">
        <f t="shared" si="8"/>
        <v/>
      </c>
      <c r="AH35" s="35" t="str">
        <f t="shared" si="9"/>
        <v/>
      </c>
      <c r="AI35" s="34" t="str">
        <f t="shared" si="10"/>
        <v/>
      </c>
      <c r="AJ35" s="35" t="str">
        <f t="shared" si="11"/>
        <v/>
      </c>
      <c r="AK35" s="34" t="str">
        <f t="shared" si="12"/>
        <v/>
      </c>
    </row>
    <row r="36" spans="1:37" x14ac:dyDescent="0.25">
      <c r="A36" s="27">
        <v>34</v>
      </c>
      <c r="B36" s="41"/>
      <c r="C36" s="42"/>
      <c r="D36" s="26" t="str">
        <f>IF(ISBLANK(B36),"",VLOOKUP(B36,'Source file'!A$26:C$27,3,0))</f>
        <v/>
      </c>
      <c r="E36" s="26" t="str">
        <f>IF(ISBLANK(B36),"",VLOOKUP(B36,'Source file'!A$26:B$27,2,0))</f>
        <v/>
      </c>
      <c r="F36" s="28"/>
      <c r="G36" s="32">
        <v>41729</v>
      </c>
      <c r="H36" s="33" t="str">
        <f t="shared" si="0"/>
        <v/>
      </c>
      <c r="I36" s="33" t="str">
        <f t="shared" si="1"/>
        <v/>
      </c>
      <c r="J36" s="32" t="str">
        <f t="shared" si="2"/>
        <v/>
      </c>
      <c r="K36" s="29"/>
      <c r="L36" s="27"/>
      <c r="M36" s="27"/>
      <c r="N36" s="35">
        <f t="shared" si="3"/>
        <v>0</v>
      </c>
      <c r="O36" s="34" t="str">
        <f t="shared" si="4"/>
        <v/>
      </c>
      <c r="P36" s="30"/>
      <c r="Q36" s="35" t="str">
        <f t="shared" si="5"/>
        <v/>
      </c>
      <c r="R36" s="37"/>
      <c r="S36" s="35" t="str">
        <f t="shared" si="6"/>
        <v/>
      </c>
      <c r="T36" s="16"/>
      <c r="U36" s="16">
        <v>0</v>
      </c>
      <c r="V36" s="16">
        <v>0</v>
      </c>
      <c r="W36" s="16">
        <v>0</v>
      </c>
      <c r="X36" s="16">
        <f t="shared" si="7"/>
        <v>0</v>
      </c>
      <c r="Y36" s="16"/>
      <c r="Z36" s="16"/>
      <c r="AA36" s="31"/>
      <c r="AB36" s="28"/>
      <c r="AC36" s="38">
        <v>41730</v>
      </c>
      <c r="AD36" s="38">
        <v>42094</v>
      </c>
      <c r="AE36" s="39"/>
      <c r="AF36" s="40">
        <v>0</v>
      </c>
      <c r="AG36" s="35" t="str">
        <f t="shared" si="8"/>
        <v/>
      </c>
      <c r="AH36" s="35" t="str">
        <f t="shared" si="9"/>
        <v/>
      </c>
      <c r="AI36" s="34" t="str">
        <f t="shared" si="10"/>
        <v/>
      </c>
      <c r="AJ36" s="35" t="str">
        <f t="shared" si="11"/>
        <v/>
      </c>
      <c r="AK36" s="34" t="str">
        <f t="shared" si="12"/>
        <v/>
      </c>
    </row>
    <row r="37" spans="1:37" x14ac:dyDescent="0.25">
      <c r="A37" s="27">
        <v>35</v>
      </c>
      <c r="B37" s="41"/>
      <c r="C37" s="42"/>
      <c r="D37" s="26" t="str">
        <f>IF(ISBLANK(B37),"",VLOOKUP(B37,'Source file'!A$26:C$27,3,0))</f>
        <v/>
      </c>
      <c r="E37" s="26" t="str">
        <f>IF(ISBLANK(B37),"",VLOOKUP(B37,'Source file'!A$26:B$27,2,0))</f>
        <v/>
      </c>
      <c r="F37" s="28"/>
      <c r="G37" s="32">
        <v>41729</v>
      </c>
      <c r="H37" s="33" t="str">
        <f t="shared" si="0"/>
        <v/>
      </c>
      <c r="I37" s="33" t="str">
        <f t="shared" si="1"/>
        <v/>
      </c>
      <c r="J37" s="32" t="str">
        <f t="shared" si="2"/>
        <v/>
      </c>
      <c r="K37" s="29"/>
      <c r="L37" s="27"/>
      <c r="M37" s="27"/>
      <c r="N37" s="35">
        <f t="shared" si="3"/>
        <v>0</v>
      </c>
      <c r="O37" s="34" t="str">
        <f t="shared" si="4"/>
        <v/>
      </c>
      <c r="P37" s="30"/>
      <c r="Q37" s="35" t="str">
        <f t="shared" si="5"/>
        <v/>
      </c>
      <c r="R37" s="37"/>
      <c r="S37" s="35" t="str">
        <f t="shared" si="6"/>
        <v/>
      </c>
      <c r="T37" s="16"/>
      <c r="U37" s="16">
        <v>0</v>
      </c>
      <c r="V37" s="16">
        <v>0</v>
      </c>
      <c r="W37" s="16">
        <v>0</v>
      </c>
      <c r="X37" s="16">
        <f t="shared" si="7"/>
        <v>0</v>
      </c>
      <c r="Y37" s="16"/>
      <c r="Z37" s="16"/>
      <c r="AA37" s="31"/>
      <c r="AB37" s="28"/>
      <c r="AC37" s="38">
        <v>41730</v>
      </c>
      <c r="AD37" s="38">
        <v>42094</v>
      </c>
      <c r="AE37" s="39"/>
      <c r="AF37" s="40">
        <v>0</v>
      </c>
      <c r="AG37" s="35" t="str">
        <f t="shared" si="8"/>
        <v/>
      </c>
      <c r="AH37" s="35" t="str">
        <f t="shared" si="9"/>
        <v/>
      </c>
      <c r="AI37" s="34" t="str">
        <f t="shared" si="10"/>
        <v/>
      </c>
      <c r="AJ37" s="35" t="str">
        <f t="shared" si="11"/>
        <v/>
      </c>
      <c r="AK37" s="34" t="str">
        <f t="shared" si="12"/>
        <v/>
      </c>
    </row>
    <row r="38" spans="1:37" x14ac:dyDescent="0.25">
      <c r="A38" s="27">
        <v>36</v>
      </c>
      <c r="B38" s="41"/>
      <c r="C38" s="42"/>
      <c r="D38" s="26" t="str">
        <f>IF(ISBLANK(B38),"",VLOOKUP(B38,'Source file'!A$26:C$27,3,0))</f>
        <v/>
      </c>
      <c r="E38" s="26" t="str">
        <f>IF(ISBLANK(B38),"",VLOOKUP(B38,'Source file'!A$26:B$27,2,0))</f>
        <v/>
      </c>
      <c r="F38" s="28"/>
      <c r="G38" s="32">
        <v>41729</v>
      </c>
      <c r="H38" s="33" t="str">
        <f t="shared" si="0"/>
        <v/>
      </c>
      <c r="I38" s="33" t="str">
        <f t="shared" si="1"/>
        <v/>
      </c>
      <c r="J38" s="32" t="str">
        <f t="shared" si="2"/>
        <v/>
      </c>
      <c r="K38" s="29"/>
      <c r="L38" s="27"/>
      <c r="M38" s="27"/>
      <c r="N38" s="35">
        <f t="shared" si="3"/>
        <v>0</v>
      </c>
      <c r="O38" s="34" t="str">
        <f t="shared" si="4"/>
        <v/>
      </c>
      <c r="P38" s="30"/>
      <c r="Q38" s="35" t="str">
        <f t="shared" si="5"/>
        <v/>
      </c>
      <c r="R38" s="37"/>
      <c r="S38" s="35" t="str">
        <f t="shared" si="6"/>
        <v/>
      </c>
      <c r="T38" s="16"/>
      <c r="U38" s="16">
        <v>0</v>
      </c>
      <c r="V38" s="16">
        <v>0</v>
      </c>
      <c r="W38" s="16">
        <v>0</v>
      </c>
      <c r="X38" s="16">
        <f t="shared" si="7"/>
        <v>0</v>
      </c>
      <c r="Y38" s="16"/>
      <c r="Z38" s="16"/>
      <c r="AA38" s="31"/>
      <c r="AB38" s="28"/>
      <c r="AC38" s="38">
        <v>41730</v>
      </c>
      <c r="AD38" s="38">
        <v>42094</v>
      </c>
      <c r="AE38" s="39"/>
      <c r="AF38" s="40">
        <v>0</v>
      </c>
      <c r="AG38" s="35" t="str">
        <f t="shared" si="8"/>
        <v/>
      </c>
      <c r="AH38" s="35" t="str">
        <f t="shared" si="9"/>
        <v/>
      </c>
      <c r="AI38" s="34" t="str">
        <f t="shared" si="10"/>
        <v/>
      </c>
      <c r="AJ38" s="35" t="str">
        <f t="shared" si="11"/>
        <v/>
      </c>
      <c r="AK38" s="34" t="str">
        <f t="shared" si="12"/>
        <v/>
      </c>
    </row>
    <row r="39" spans="1:37" x14ac:dyDescent="0.25">
      <c r="A39" s="27">
        <v>37</v>
      </c>
      <c r="B39" s="41"/>
      <c r="C39" s="42"/>
      <c r="D39" s="26" t="str">
        <f>IF(ISBLANK(B39),"",VLOOKUP(B39,'Source file'!A$26:C$27,3,0))</f>
        <v/>
      </c>
      <c r="E39" s="26" t="str">
        <f>IF(ISBLANK(B39),"",VLOOKUP(B39,'Source file'!A$26:B$27,2,0))</f>
        <v/>
      </c>
      <c r="F39" s="28"/>
      <c r="G39" s="32">
        <v>41729</v>
      </c>
      <c r="H39" s="33" t="str">
        <f t="shared" si="0"/>
        <v/>
      </c>
      <c r="I39" s="33" t="str">
        <f t="shared" si="1"/>
        <v/>
      </c>
      <c r="J39" s="32" t="str">
        <f t="shared" si="2"/>
        <v/>
      </c>
      <c r="K39" s="29"/>
      <c r="L39" s="27"/>
      <c r="M39" s="27"/>
      <c r="N39" s="35">
        <f t="shared" si="3"/>
        <v>0</v>
      </c>
      <c r="O39" s="34" t="str">
        <f t="shared" si="4"/>
        <v/>
      </c>
      <c r="P39" s="30"/>
      <c r="Q39" s="35" t="str">
        <f t="shared" si="5"/>
        <v/>
      </c>
      <c r="R39" s="37"/>
      <c r="S39" s="35" t="str">
        <f t="shared" si="6"/>
        <v/>
      </c>
      <c r="T39" s="16"/>
      <c r="U39" s="16">
        <v>0</v>
      </c>
      <c r="V39" s="16">
        <v>0</v>
      </c>
      <c r="W39" s="16">
        <v>0</v>
      </c>
      <c r="X39" s="16">
        <f t="shared" si="7"/>
        <v>0</v>
      </c>
      <c r="Y39" s="16"/>
      <c r="Z39" s="16"/>
      <c r="AA39" s="31"/>
      <c r="AB39" s="28"/>
      <c r="AC39" s="38">
        <v>41730</v>
      </c>
      <c r="AD39" s="38">
        <v>42094</v>
      </c>
      <c r="AE39" s="39"/>
      <c r="AF39" s="40">
        <v>0</v>
      </c>
      <c r="AG39" s="35" t="str">
        <f t="shared" si="8"/>
        <v/>
      </c>
      <c r="AH39" s="35" t="str">
        <f t="shared" si="9"/>
        <v/>
      </c>
      <c r="AI39" s="34" t="str">
        <f t="shared" si="10"/>
        <v/>
      </c>
      <c r="AJ39" s="35" t="str">
        <f t="shared" si="11"/>
        <v/>
      </c>
      <c r="AK39" s="34" t="str">
        <f t="shared" si="12"/>
        <v/>
      </c>
    </row>
    <row r="40" spans="1:37" x14ac:dyDescent="0.25">
      <c r="A40" s="27">
        <v>38</v>
      </c>
      <c r="B40" s="41"/>
      <c r="C40" s="42"/>
      <c r="D40" s="26" t="str">
        <f>IF(ISBLANK(B40),"",VLOOKUP(B40,'Source file'!A$26:C$27,3,0))</f>
        <v/>
      </c>
      <c r="E40" s="26" t="str">
        <f>IF(ISBLANK(B40),"",VLOOKUP(B40,'Source file'!A$26:B$27,2,0))</f>
        <v/>
      </c>
      <c r="F40" s="28"/>
      <c r="G40" s="32">
        <v>41729</v>
      </c>
      <c r="H40" s="33" t="str">
        <f t="shared" si="0"/>
        <v/>
      </c>
      <c r="I40" s="33" t="str">
        <f t="shared" si="1"/>
        <v/>
      </c>
      <c r="J40" s="32" t="str">
        <f t="shared" si="2"/>
        <v/>
      </c>
      <c r="K40" s="29"/>
      <c r="L40" s="27"/>
      <c r="M40" s="27"/>
      <c r="N40" s="35">
        <f t="shared" si="3"/>
        <v>0</v>
      </c>
      <c r="O40" s="34" t="str">
        <f t="shared" si="4"/>
        <v/>
      </c>
      <c r="P40" s="30"/>
      <c r="Q40" s="35" t="str">
        <f t="shared" si="5"/>
        <v/>
      </c>
      <c r="R40" s="37"/>
      <c r="S40" s="35" t="str">
        <f t="shared" si="6"/>
        <v/>
      </c>
      <c r="T40" s="16"/>
      <c r="U40" s="16">
        <v>0</v>
      </c>
      <c r="V40" s="16">
        <v>0</v>
      </c>
      <c r="W40" s="16">
        <v>0</v>
      </c>
      <c r="X40" s="16">
        <f t="shared" si="7"/>
        <v>0</v>
      </c>
      <c r="Y40" s="16"/>
      <c r="Z40" s="16"/>
      <c r="AA40" s="31"/>
      <c r="AB40" s="28"/>
      <c r="AC40" s="38">
        <v>41730</v>
      </c>
      <c r="AD40" s="38">
        <v>42094</v>
      </c>
      <c r="AE40" s="39"/>
      <c r="AF40" s="40">
        <v>0</v>
      </c>
      <c r="AG40" s="35" t="str">
        <f t="shared" si="8"/>
        <v/>
      </c>
      <c r="AH40" s="35" t="str">
        <f t="shared" si="9"/>
        <v/>
      </c>
      <c r="AI40" s="34" t="str">
        <f t="shared" si="10"/>
        <v/>
      </c>
      <c r="AJ40" s="35" t="str">
        <f t="shared" si="11"/>
        <v/>
      </c>
      <c r="AK40" s="34" t="str">
        <f t="shared" si="12"/>
        <v/>
      </c>
    </row>
    <row r="41" spans="1:37" x14ac:dyDescent="0.25">
      <c r="A41" s="27">
        <v>39</v>
      </c>
      <c r="B41" s="41"/>
      <c r="C41" s="42"/>
      <c r="D41" s="26" t="str">
        <f>IF(ISBLANK(B41),"",VLOOKUP(B41,'Source file'!A$26:C$27,3,0))</f>
        <v/>
      </c>
      <c r="E41" s="26" t="str">
        <f>IF(ISBLANK(B41),"",VLOOKUP(B41,'Source file'!A$26:B$27,2,0))</f>
        <v/>
      </c>
      <c r="F41" s="28"/>
      <c r="G41" s="32">
        <v>41729</v>
      </c>
      <c r="H41" s="33" t="str">
        <f t="shared" si="0"/>
        <v/>
      </c>
      <c r="I41" s="33" t="str">
        <f t="shared" si="1"/>
        <v/>
      </c>
      <c r="J41" s="32" t="str">
        <f t="shared" si="2"/>
        <v/>
      </c>
      <c r="K41" s="29"/>
      <c r="L41" s="27"/>
      <c r="M41" s="27"/>
      <c r="N41" s="35">
        <f t="shared" si="3"/>
        <v>0</v>
      </c>
      <c r="O41" s="34" t="str">
        <f t="shared" si="4"/>
        <v/>
      </c>
      <c r="P41" s="30"/>
      <c r="Q41" s="35" t="str">
        <f t="shared" si="5"/>
        <v/>
      </c>
      <c r="R41" s="37"/>
      <c r="S41" s="35" t="str">
        <f t="shared" si="6"/>
        <v/>
      </c>
      <c r="T41" s="16"/>
      <c r="U41" s="16">
        <v>0</v>
      </c>
      <c r="V41" s="16">
        <v>0</v>
      </c>
      <c r="W41" s="16">
        <v>0</v>
      </c>
      <c r="X41" s="16">
        <f t="shared" si="7"/>
        <v>0</v>
      </c>
      <c r="Y41" s="16"/>
      <c r="Z41" s="16"/>
      <c r="AA41" s="31"/>
      <c r="AB41" s="28"/>
      <c r="AC41" s="38">
        <v>41730</v>
      </c>
      <c r="AD41" s="38">
        <v>42094</v>
      </c>
      <c r="AE41" s="39"/>
      <c r="AF41" s="40">
        <v>0</v>
      </c>
      <c r="AG41" s="35" t="str">
        <f t="shared" si="8"/>
        <v/>
      </c>
      <c r="AH41" s="35" t="str">
        <f t="shared" si="9"/>
        <v/>
      </c>
      <c r="AI41" s="34" t="str">
        <f t="shared" si="10"/>
        <v/>
      </c>
      <c r="AJ41" s="35" t="str">
        <f t="shared" si="11"/>
        <v/>
      </c>
      <c r="AK41" s="34" t="str">
        <f t="shared" si="12"/>
        <v/>
      </c>
    </row>
    <row r="42" spans="1:37" x14ac:dyDescent="0.25">
      <c r="A42" s="27">
        <v>40</v>
      </c>
      <c r="B42" s="41"/>
      <c r="C42" s="42"/>
      <c r="D42" s="26" t="str">
        <f>IF(ISBLANK(B42),"",VLOOKUP(B42,'Source file'!A$26:C$27,3,0))</f>
        <v/>
      </c>
      <c r="E42" s="26" t="str">
        <f>IF(ISBLANK(B42),"",VLOOKUP(B42,'Source file'!A$26:B$27,2,0))</f>
        <v/>
      </c>
      <c r="F42" s="28"/>
      <c r="G42" s="32">
        <v>41729</v>
      </c>
      <c r="H42" s="33" t="str">
        <f t="shared" si="0"/>
        <v/>
      </c>
      <c r="I42" s="33" t="str">
        <f t="shared" si="1"/>
        <v/>
      </c>
      <c r="J42" s="32" t="str">
        <f t="shared" si="2"/>
        <v/>
      </c>
      <c r="K42" s="29"/>
      <c r="L42" s="27"/>
      <c r="M42" s="27"/>
      <c r="N42" s="35">
        <f t="shared" si="3"/>
        <v>0</v>
      </c>
      <c r="O42" s="34" t="str">
        <f t="shared" si="4"/>
        <v/>
      </c>
      <c r="P42" s="30"/>
      <c r="Q42" s="35" t="str">
        <f t="shared" si="5"/>
        <v/>
      </c>
      <c r="R42" s="37"/>
      <c r="S42" s="35" t="str">
        <f t="shared" si="6"/>
        <v/>
      </c>
      <c r="T42" s="16"/>
      <c r="U42" s="16">
        <v>0</v>
      </c>
      <c r="V42" s="16">
        <v>0</v>
      </c>
      <c r="W42" s="16">
        <v>0</v>
      </c>
      <c r="X42" s="16">
        <f t="shared" si="7"/>
        <v>0</v>
      </c>
      <c r="Y42" s="16"/>
      <c r="Z42" s="16"/>
      <c r="AA42" s="31"/>
      <c r="AB42" s="28"/>
      <c r="AC42" s="38">
        <v>41730</v>
      </c>
      <c r="AD42" s="38">
        <v>42094</v>
      </c>
      <c r="AE42" s="39"/>
      <c r="AF42" s="40">
        <v>0</v>
      </c>
      <c r="AG42" s="35" t="str">
        <f t="shared" si="8"/>
        <v/>
      </c>
      <c r="AH42" s="35" t="str">
        <f t="shared" si="9"/>
        <v/>
      </c>
      <c r="AI42" s="34" t="str">
        <f t="shared" si="10"/>
        <v/>
      </c>
      <c r="AJ42" s="35" t="str">
        <f t="shared" si="11"/>
        <v/>
      </c>
      <c r="AK42" s="34" t="str">
        <f t="shared" si="12"/>
        <v/>
      </c>
    </row>
    <row r="43" spans="1:37" x14ac:dyDescent="0.25">
      <c r="A43" s="27">
        <v>41</v>
      </c>
      <c r="B43" s="41"/>
      <c r="C43" s="42"/>
      <c r="D43" s="26" t="str">
        <f>IF(ISBLANK(B43),"",VLOOKUP(B43,'Source file'!A$26:C$27,3,0))</f>
        <v/>
      </c>
      <c r="E43" s="26" t="str">
        <f>IF(ISBLANK(B43),"",VLOOKUP(B43,'Source file'!A$26:B$27,2,0))</f>
        <v/>
      </c>
      <c r="F43" s="28"/>
      <c r="G43" s="32">
        <v>41729</v>
      </c>
      <c r="H43" s="33" t="str">
        <f t="shared" si="0"/>
        <v/>
      </c>
      <c r="I43" s="33" t="str">
        <f t="shared" si="1"/>
        <v/>
      </c>
      <c r="J43" s="32" t="str">
        <f t="shared" si="2"/>
        <v/>
      </c>
      <c r="K43" s="29"/>
      <c r="L43" s="27"/>
      <c r="M43" s="27"/>
      <c r="N43" s="35">
        <f t="shared" si="3"/>
        <v>0</v>
      </c>
      <c r="O43" s="34" t="str">
        <f t="shared" si="4"/>
        <v/>
      </c>
      <c r="P43" s="30"/>
      <c r="Q43" s="35" t="str">
        <f t="shared" si="5"/>
        <v/>
      </c>
      <c r="R43" s="37"/>
      <c r="S43" s="35" t="str">
        <f t="shared" si="6"/>
        <v/>
      </c>
      <c r="T43" s="16"/>
      <c r="U43" s="16">
        <v>0</v>
      </c>
      <c r="V43" s="16">
        <v>0</v>
      </c>
      <c r="W43" s="16">
        <v>0</v>
      </c>
      <c r="X43" s="16">
        <f t="shared" si="7"/>
        <v>0</v>
      </c>
      <c r="Y43" s="16"/>
      <c r="Z43" s="16"/>
      <c r="AA43" s="31"/>
      <c r="AB43" s="28"/>
      <c r="AC43" s="38">
        <v>41730</v>
      </c>
      <c r="AD43" s="38">
        <v>42094</v>
      </c>
      <c r="AE43" s="39"/>
      <c r="AF43" s="40">
        <v>0</v>
      </c>
      <c r="AG43" s="35" t="str">
        <f t="shared" si="8"/>
        <v/>
      </c>
      <c r="AH43" s="35" t="str">
        <f t="shared" si="9"/>
        <v/>
      </c>
      <c r="AI43" s="34" t="str">
        <f t="shared" si="10"/>
        <v/>
      </c>
      <c r="AJ43" s="35" t="str">
        <f t="shared" si="11"/>
        <v/>
      </c>
      <c r="AK43" s="34" t="str">
        <f t="shared" si="12"/>
        <v/>
      </c>
    </row>
    <row r="44" spans="1:37" x14ac:dyDescent="0.25">
      <c r="A44" s="27">
        <v>42</v>
      </c>
      <c r="B44" s="41"/>
      <c r="C44" s="42"/>
      <c r="D44" s="26" t="str">
        <f>IF(ISBLANK(B44),"",VLOOKUP(B44,'Source file'!A$26:C$27,3,0))</f>
        <v/>
      </c>
      <c r="E44" s="26" t="str">
        <f>IF(ISBLANK(B44),"",VLOOKUP(B44,'Source file'!A$26:B$27,2,0))</f>
        <v/>
      </c>
      <c r="F44" s="28"/>
      <c r="G44" s="32">
        <v>41729</v>
      </c>
      <c r="H44" s="33" t="str">
        <f t="shared" si="0"/>
        <v/>
      </c>
      <c r="I44" s="33" t="str">
        <f t="shared" si="1"/>
        <v/>
      </c>
      <c r="J44" s="32" t="str">
        <f t="shared" si="2"/>
        <v/>
      </c>
      <c r="K44" s="29"/>
      <c r="L44" s="27"/>
      <c r="M44" s="27"/>
      <c r="N44" s="35">
        <f t="shared" si="3"/>
        <v>0</v>
      </c>
      <c r="O44" s="34" t="str">
        <f t="shared" si="4"/>
        <v/>
      </c>
      <c r="P44" s="30"/>
      <c r="Q44" s="35" t="str">
        <f t="shared" si="5"/>
        <v/>
      </c>
      <c r="R44" s="37"/>
      <c r="S44" s="35" t="str">
        <f t="shared" si="6"/>
        <v/>
      </c>
      <c r="T44" s="16"/>
      <c r="U44" s="16">
        <v>0</v>
      </c>
      <c r="V44" s="16">
        <v>0</v>
      </c>
      <c r="W44" s="16">
        <v>0</v>
      </c>
      <c r="X44" s="16">
        <f t="shared" si="7"/>
        <v>0</v>
      </c>
      <c r="Y44" s="16"/>
      <c r="Z44" s="16"/>
      <c r="AA44" s="31"/>
      <c r="AB44" s="28"/>
      <c r="AC44" s="38">
        <v>41730</v>
      </c>
      <c r="AD44" s="38">
        <v>42094</v>
      </c>
      <c r="AE44" s="39"/>
      <c r="AF44" s="40">
        <v>0</v>
      </c>
      <c r="AG44" s="35" t="str">
        <f t="shared" si="8"/>
        <v/>
      </c>
      <c r="AH44" s="35" t="str">
        <f t="shared" si="9"/>
        <v/>
      </c>
      <c r="AI44" s="34" t="str">
        <f t="shared" si="10"/>
        <v/>
      </c>
      <c r="AJ44" s="35" t="str">
        <f t="shared" si="11"/>
        <v/>
      </c>
      <c r="AK44" s="34" t="str">
        <f t="shared" si="12"/>
        <v/>
      </c>
    </row>
    <row r="45" spans="1:37" x14ac:dyDescent="0.25">
      <c r="A45" s="27">
        <v>43</v>
      </c>
      <c r="B45" s="41"/>
      <c r="C45" s="42"/>
      <c r="D45" s="26" t="str">
        <f>IF(ISBLANK(B45),"",VLOOKUP(B45,'Source file'!A$26:C$27,3,0))</f>
        <v/>
      </c>
      <c r="E45" s="26" t="str">
        <f>IF(ISBLANK(B45),"",VLOOKUP(B45,'Source file'!A$26:B$27,2,0))</f>
        <v/>
      </c>
      <c r="F45" s="28"/>
      <c r="G45" s="32">
        <v>41729</v>
      </c>
      <c r="H45" s="33" t="str">
        <f t="shared" si="0"/>
        <v/>
      </c>
      <c r="I45" s="33" t="str">
        <f t="shared" si="1"/>
        <v/>
      </c>
      <c r="J45" s="32" t="str">
        <f t="shared" si="2"/>
        <v/>
      </c>
      <c r="K45" s="29"/>
      <c r="L45" s="27"/>
      <c r="M45" s="27"/>
      <c r="N45" s="35">
        <f t="shared" si="3"/>
        <v>0</v>
      </c>
      <c r="O45" s="34" t="str">
        <f t="shared" si="4"/>
        <v/>
      </c>
      <c r="P45" s="30"/>
      <c r="Q45" s="35" t="str">
        <f t="shared" si="5"/>
        <v/>
      </c>
      <c r="R45" s="37"/>
      <c r="S45" s="35" t="str">
        <f t="shared" si="6"/>
        <v/>
      </c>
      <c r="T45" s="16"/>
      <c r="U45" s="16">
        <v>0</v>
      </c>
      <c r="V45" s="16">
        <v>0</v>
      </c>
      <c r="W45" s="16">
        <v>0</v>
      </c>
      <c r="X45" s="16">
        <f t="shared" si="7"/>
        <v>0</v>
      </c>
      <c r="Y45" s="16"/>
      <c r="Z45" s="16"/>
      <c r="AA45" s="31"/>
      <c r="AB45" s="28"/>
      <c r="AC45" s="38">
        <v>41730</v>
      </c>
      <c r="AD45" s="38">
        <v>42094</v>
      </c>
      <c r="AE45" s="39"/>
      <c r="AF45" s="40">
        <v>0</v>
      </c>
      <c r="AG45" s="35" t="str">
        <f t="shared" si="8"/>
        <v/>
      </c>
      <c r="AH45" s="35" t="str">
        <f t="shared" si="9"/>
        <v/>
      </c>
      <c r="AI45" s="34" t="str">
        <f t="shared" si="10"/>
        <v/>
      </c>
      <c r="AJ45" s="35" t="str">
        <f t="shared" si="11"/>
        <v/>
      </c>
      <c r="AK45" s="34" t="str">
        <f t="shared" si="12"/>
        <v/>
      </c>
    </row>
    <row r="46" spans="1:37" x14ac:dyDescent="0.25">
      <c r="A46" s="27">
        <v>44</v>
      </c>
      <c r="B46" s="41"/>
      <c r="C46" s="42"/>
      <c r="D46" s="26" t="str">
        <f>IF(ISBLANK(B46),"",VLOOKUP(B46,'Source file'!A$26:C$27,3,0))</f>
        <v/>
      </c>
      <c r="E46" s="26" t="str">
        <f>IF(ISBLANK(B46),"",VLOOKUP(B46,'Source file'!A$26:B$27,2,0))</f>
        <v/>
      </c>
      <c r="F46" s="28"/>
      <c r="G46" s="32">
        <v>41729</v>
      </c>
      <c r="H46" s="33" t="str">
        <f t="shared" si="0"/>
        <v/>
      </c>
      <c r="I46" s="33" t="str">
        <f t="shared" si="1"/>
        <v/>
      </c>
      <c r="J46" s="32" t="str">
        <f t="shared" si="2"/>
        <v/>
      </c>
      <c r="K46" s="29"/>
      <c r="L46" s="27"/>
      <c r="M46" s="27"/>
      <c r="N46" s="35">
        <f t="shared" si="3"/>
        <v>0</v>
      </c>
      <c r="O46" s="34" t="str">
        <f t="shared" si="4"/>
        <v/>
      </c>
      <c r="P46" s="30"/>
      <c r="Q46" s="35" t="str">
        <f t="shared" si="5"/>
        <v/>
      </c>
      <c r="R46" s="37"/>
      <c r="S46" s="35" t="str">
        <f t="shared" si="6"/>
        <v/>
      </c>
      <c r="T46" s="16"/>
      <c r="U46" s="16">
        <v>0</v>
      </c>
      <c r="V46" s="16">
        <v>0</v>
      </c>
      <c r="W46" s="16">
        <v>0</v>
      </c>
      <c r="X46" s="16">
        <f t="shared" si="7"/>
        <v>0</v>
      </c>
      <c r="Y46" s="16"/>
      <c r="Z46" s="16"/>
      <c r="AA46" s="31"/>
      <c r="AB46" s="28"/>
      <c r="AC46" s="38">
        <v>41730</v>
      </c>
      <c r="AD46" s="38">
        <v>42094</v>
      </c>
      <c r="AE46" s="39"/>
      <c r="AF46" s="40">
        <v>0</v>
      </c>
      <c r="AG46" s="35" t="str">
        <f t="shared" si="8"/>
        <v/>
      </c>
      <c r="AH46" s="35" t="str">
        <f t="shared" si="9"/>
        <v/>
      </c>
      <c r="AI46" s="34" t="str">
        <f t="shared" si="10"/>
        <v/>
      </c>
      <c r="AJ46" s="35" t="str">
        <f t="shared" si="11"/>
        <v/>
      </c>
      <c r="AK46" s="34" t="str">
        <f t="shared" si="12"/>
        <v/>
      </c>
    </row>
    <row r="47" spans="1:37" x14ac:dyDescent="0.25">
      <c r="A47" s="27">
        <v>45</v>
      </c>
      <c r="B47" s="41"/>
      <c r="C47" s="42"/>
      <c r="D47" s="26" t="str">
        <f>IF(ISBLANK(B47),"",VLOOKUP(B47,'Source file'!A$26:C$27,3,0))</f>
        <v/>
      </c>
      <c r="E47" s="26" t="str">
        <f>IF(ISBLANK(B47),"",VLOOKUP(B47,'Source file'!A$26:B$27,2,0))</f>
        <v/>
      </c>
      <c r="F47" s="28"/>
      <c r="G47" s="32">
        <v>41729</v>
      </c>
      <c r="H47" s="33" t="str">
        <f t="shared" si="0"/>
        <v/>
      </c>
      <c r="I47" s="33" t="str">
        <f t="shared" si="1"/>
        <v/>
      </c>
      <c r="J47" s="32" t="str">
        <f t="shared" si="2"/>
        <v/>
      </c>
      <c r="K47" s="29"/>
      <c r="L47" s="27"/>
      <c r="M47" s="27"/>
      <c r="N47" s="35">
        <f t="shared" si="3"/>
        <v>0</v>
      </c>
      <c r="O47" s="34" t="str">
        <f t="shared" si="4"/>
        <v/>
      </c>
      <c r="P47" s="30"/>
      <c r="Q47" s="35" t="str">
        <f t="shared" si="5"/>
        <v/>
      </c>
      <c r="R47" s="37"/>
      <c r="S47" s="35" t="str">
        <f t="shared" si="6"/>
        <v/>
      </c>
      <c r="T47" s="16"/>
      <c r="U47" s="16">
        <v>0</v>
      </c>
      <c r="V47" s="16">
        <v>0</v>
      </c>
      <c r="W47" s="16">
        <v>0</v>
      </c>
      <c r="X47" s="16">
        <f t="shared" si="7"/>
        <v>0</v>
      </c>
      <c r="Y47" s="16"/>
      <c r="Z47" s="16"/>
      <c r="AA47" s="31"/>
      <c r="AB47" s="28"/>
      <c r="AC47" s="38">
        <v>41730</v>
      </c>
      <c r="AD47" s="38">
        <v>42094</v>
      </c>
      <c r="AE47" s="39"/>
      <c r="AF47" s="40">
        <v>0</v>
      </c>
      <c r="AG47" s="35" t="str">
        <f t="shared" si="8"/>
        <v/>
      </c>
      <c r="AH47" s="35" t="str">
        <f t="shared" si="9"/>
        <v/>
      </c>
      <c r="AI47" s="34" t="str">
        <f t="shared" si="10"/>
        <v/>
      </c>
      <c r="AJ47" s="35" t="str">
        <f t="shared" si="11"/>
        <v/>
      </c>
      <c r="AK47" s="34" t="str">
        <f t="shared" si="12"/>
        <v/>
      </c>
    </row>
    <row r="48" spans="1:37" x14ac:dyDescent="0.25">
      <c r="A48" s="27">
        <v>46</v>
      </c>
      <c r="B48" s="41"/>
      <c r="C48" s="42"/>
      <c r="D48" s="26" t="str">
        <f>IF(ISBLANK(B48),"",VLOOKUP(B48,'Source file'!A$26:C$27,3,0))</f>
        <v/>
      </c>
      <c r="E48" s="26" t="str">
        <f>IF(ISBLANK(B48),"",VLOOKUP(B48,'Source file'!A$26:B$27,2,0))</f>
        <v/>
      </c>
      <c r="F48" s="28"/>
      <c r="G48" s="32">
        <v>41729</v>
      </c>
      <c r="H48" s="33" t="str">
        <f t="shared" si="0"/>
        <v/>
      </c>
      <c r="I48" s="33" t="str">
        <f t="shared" si="1"/>
        <v/>
      </c>
      <c r="J48" s="32" t="str">
        <f t="shared" si="2"/>
        <v/>
      </c>
      <c r="K48" s="29"/>
      <c r="L48" s="27"/>
      <c r="M48" s="27"/>
      <c r="N48" s="35">
        <f t="shared" si="3"/>
        <v>0</v>
      </c>
      <c r="O48" s="34" t="str">
        <f t="shared" si="4"/>
        <v/>
      </c>
      <c r="P48" s="30"/>
      <c r="Q48" s="35" t="str">
        <f t="shared" si="5"/>
        <v/>
      </c>
      <c r="R48" s="37"/>
      <c r="S48" s="35" t="str">
        <f t="shared" si="6"/>
        <v/>
      </c>
      <c r="T48" s="16"/>
      <c r="U48" s="16">
        <v>0</v>
      </c>
      <c r="V48" s="16">
        <v>0</v>
      </c>
      <c r="W48" s="16">
        <v>0</v>
      </c>
      <c r="X48" s="16">
        <f t="shared" si="7"/>
        <v>0</v>
      </c>
      <c r="Y48" s="16"/>
      <c r="Z48" s="16"/>
      <c r="AA48" s="31"/>
      <c r="AB48" s="28"/>
      <c r="AC48" s="38">
        <v>41730</v>
      </c>
      <c r="AD48" s="38">
        <v>42094</v>
      </c>
      <c r="AE48" s="39"/>
      <c r="AF48" s="40">
        <v>0</v>
      </c>
      <c r="AG48" s="35" t="str">
        <f t="shared" si="8"/>
        <v/>
      </c>
      <c r="AH48" s="35" t="str">
        <f t="shared" si="9"/>
        <v/>
      </c>
      <c r="AI48" s="34" t="str">
        <f t="shared" si="10"/>
        <v/>
      </c>
      <c r="AJ48" s="35" t="str">
        <f t="shared" si="11"/>
        <v/>
      </c>
      <c r="AK48" s="34" t="str">
        <f t="shared" si="12"/>
        <v/>
      </c>
    </row>
    <row r="49" spans="1:37" x14ac:dyDescent="0.25">
      <c r="A49" s="27">
        <v>47</v>
      </c>
      <c r="B49" s="41"/>
      <c r="C49" s="42"/>
      <c r="D49" s="26" t="str">
        <f>IF(ISBLANK(B49),"",VLOOKUP(B49,'Source file'!A$26:C$27,3,0))</f>
        <v/>
      </c>
      <c r="E49" s="26" t="str">
        <f>IF(ISBLANK(B49),"",VLOOKUP(B49,'Source file'!A$26:B$27,2,0))</f>
        <v/>
      </c>
      <c r="F49" s="28"/>
      <c r="G49" s="32">
        <v>41729</v>
      </c>
      <c r="H49" s="33" t="str">
        <f t="shared" si="0"/>
        <v/>
      </c>
      <c r="I49" s="33" t="str">
        <f t="shared" si="1"/>
        <v/>
      </c>
      <c r="J49" s="32" t="str">
        <f t="shared" si="2"/>
        <v/>
      </c>
      <c r="K49" s="29"/>
      <c r="L49" s="27"/>
      <c r="M49" s="27"/>
      <c r="N49" s="35">
        <f t="shared" si="3"/>
        <v>0</v>
      </c>
      <c r="O49" s="34" t="str">
        <f t="shared" si="4"/>
        <v/>
      </c>
      <c r="P49" s="30"/>
      <c r="Q49" s="35" t="str">
        <f t="shared" si="5"/>
        <v/>
      </c>
      <c r="R49" s="37"/>
      <c r="S49" s="35" t="str">
        <f t="shared" si="6"/>
        <v/>
      </c>
      <c r="T49" s="16"/>
      <c r="U49" s="16">
        <v>0</v>
      </c>
      <c r="V49" s="16">
        <v>0</v>
      </c>
      <c r="W49" s="16">
        <v>0</v>
      </c>
      <c r="X49" s="16">
        <f t="shared" si="7"/>
        <v>0</v>
      </c>
      <c r="Y49" s="16"/>
      <c r="Z49" s="16"/>
      <c r="AA49" s="31"/>
      <c r="AB49" s="28"/>
      <c r="AC49" s="38">
        <v>41730</v>
      </c>
      <c r="AD49" s="38">
        <v>42094</v>
      </c>
      <c r="AE49" s="39"/>
      <c r="AF49" s="40">
        <v>0</v>
      </c>
      <c r="AG49" s="35" t="str">
        <f t="shared" si="8"/>
        <v/>
      </c>
      <c r="AH49" s="35" t="str">
        <f t="shared" si="9"/>
        <v/>
      </c>
      <c r="AI49" s="34" t="str">
        <f t="shared" si="10"/>
        <v/>
      </c>
      <c r="AJ49" s="35" t="str">
        <f t="shared" si="11"/>
        <v/>
      </c>
      <c r="AK49" s="34" t="str">
        <f t="shared" si="12"/>
        <v/>
      </c>
    </row>
    <row r="50" spans="1:37" x14ac:dyDescent="0.25">
      <c r="A50" s="27">
        <v>48</v>
      </c>
      <c r="B50" s="41"/>
      <c r="C50" s="42"/>
      <c r="D50" s="26" t="str">
        <f>IF(ISBLANK(B50),"",VLOOKUP(B50,'Source file'!A$26:C$27,3,0))</f>
        <v/>
      </c>
      <c r="E50" s="26" t="str">
        <f>IF(ISBLANK(B50),"",VLOOKUP(B50,'Source file'!A$26:B$27,2,0))</f>
        <v/>
      </c>
      <c r="F50" s="28"/>
      <c r="G50" s="32">
        <v>41729</v>
      </c>
      <c r="H50" s="33" t="str">
        <f t="shared" si="0"/>
        <v/>
      </c>
      <c r="I50" s="33" t="str">
        <f t="shared" si="1"/>
        <v/>
      </c>
      <c r="J50" s="32" t="str">
        <f t="shared" si="2"/>
        <v/>
      </c>
      <c r="K50" s="29"/>
      <c r="L50" s="27"/>
      <c r="M50" s="27"/>
      <c r="N50" s="35">
        <f t="shared" si="3"/>
        <v>0</v>
      </c>
      <c r="O50" s="34" t="str">
        <f t="shared" si="4"/>
        <v/>
      </c>
      <c r="P50" s="30"/>
      <c r="Q50" s="35" t="str">
        <f t="shared" si="5"/>
        <v/>
      </c>
      <c r="R50" s="37"/>
      <c r="S50" s="35" t="str">
        <f t="shared" si="6"/>
        <v/>
      </c>
      <c r="T50" s="16"/>
      <c r="U50" s="16">
        <v>0</v>
      </c>
      <c r="V50" s="16">
        <v>0</v>
      </c>
      <c r="W50" s="16">
        <v>0</v>
      </c>
      <c r="X50" s="16">
        <f t="shared" si="7"/>
        <v>0</v>
      </c>
      <c r="Y50" s="16"/>
      <c r="Z50" s="16"/>
      <c r="AA50" s="31"/>
      <c r="AB50" s="28"/>
      <c r="AC50" s="38">
        <v>41730</v>
      </c>
      <c r="AD50" s="38">
        <v>42094</v>
      </c>
      <c r="AE50" s="39"/>
      <c r="AF50" s="40">
        <v>0</v>
      </c>
      <c r="AG50" s="35" t="str">
        <f t="shared" si="8"/>
        <v/>
      </c>
      <c r="AH50" s="35" t="str">
        <f t="shared" si="9"/>
        <v/>
      </c>
      <c r="AI50" s="34" t="str">
        <f t="shared" si="10"/>
        <v/>
      </c>
      <c r="AJ50" s="35" t="str">
        <f t="shared" si="11"/>
        <v/>
      </c>
      <c r="AK50" s="34" t="str">
        <f t="shared" si="12"/>
        <v/>
      </c>
    </row>
    <row r="51" spans="1:37" x14ac:dyDescent="0.25">
      <c r="A51" s="27">
        <v>49</v>
      </c>
      <c r="B51" s="41"/>
      <c r="C51" s="42"/>
      <c r="D51" s="26" t="str">
        <f>IF(ISBLANK(B51),"",VLOOKUP(B51,'Source file'!A$26:C$27,3,0))</f>
        <v/>
      </c>
      <c r="E51" s="26" t="str">
        <f>IF(ISBLANK(B51),"",VLOOKUP(B51,'Source file'!A$26:B$27,2,0))</f>
        <v/>
      </c>
      <c r="F51" s="28"/>
      <c r="G51" s="32">
        <v>41729</v>
      </c>
      <c r="H51" s="33" t="str">
        <f t="shared" si="0"/>
        <v/>
      </c>
      <c r="I51" s="33" t="str">
        <f t="shared" si="1"/>
        <v/>
      </c>
      <c r="J51" s="32" t="str">
        <f t="shared" si="2"/>
        <v/>
      </c>
      <c r="K51" s="29"/>
      <c r="L51" s="27"/>
      <c r="M51" s="27"/>
      <c r="N51" s="35">
        <f t="shared" si="3"/>
        <v>0</v>
      </c>
      <c r="O51" s="34" t="str">
        <f t="shared" si="4"/>
        <v/>
      </c>
      <c r="P51" s="30"/>
      <c r="Q51" s="35" t="str">
        <f t="shared" si="5"/>
        <v/>
      </c>
      <c r="R51" s="37"/>
      <c r="S51" s="35" t="str">
        <f t="shared" si="6"/>
        <v/>
      </c>
      <c r="T51" s="16"/>
      <c r="U51" s="16">
        <v>0</v>
      </c>
      <c r="V51" s="16">
        <v>0</v>
      </c>
      <c r="W51" s="16">
        <v>0</v>
      </c>
      <c r="X51" s="16">
        <f t="shared" si="7"/>
        <v>0</v>
      </c>
      <c r="Y51" s="16"/>
      <c r="Z51" s="16"/>
      <c r="AA51" s="31"/>
      <c r="AB51" s="28"/>
      <c r="AC51" s="38">
        <v>41730</v>
      </c>
      <c r="AD51" s="38">
        <v>42094</v>
      </c>
      <c r="AE51" s="39"/>
      <c r="AF51" s="40">
        <v>0</v>
      </c>
      <c r="AG51" s="35" t="str">
        <f t="shared" si="8"/>
        <v/>
      </c>
      <c r="AH51" s="35" t="str">
        <f t="shared" si="9"/>
        <v/>
      </c>
      <c r="AI51" s="34" t="str">
        <f t="shared" si="10"/>
        <v/>
      </c>
      <c r="AJ51" s="35" t="str">
        <f t="shared" si="11"/>
        <v/>
      </c>
      <c r="AK51" s="34" t="str">
        <f t="shared" si="12"/>
        <v/>
      </c>
    </row>
    <row r="52" spans="1:37" x14ac:dyDescent="0.25">
      <c r="A52" s="27">
        <v>50</v>
      </c>
      <c r="B52" s="41"/>
      <c r="C52" s="42"/>
      <c r="D52" s="26" t="str">
        <f>IF(ISBLANK(B52),"",VLOOKUP(B52,'Source file'!A$26:C$27,3,0))</f>
        <v/>
      </c>
      <c r="E52" s="26" t="str">
        <f>IF(ISBLANK(B52),"",VLOOKUP(B52,'Source file'!A$26:B$27,2,0))</f>
        <v/>
      </c>
      <c r="F52" s="28"/>
      <c r="G52" s="32">
        <v>41729</v>
      </c>
      <c r="H52" s="33" t="str">
        <f t="shared" si="0"/>
        <v/>
      </c>
      <c r="I52" s="33" t="str">
        <f t="shared" si="1"/>
        <v/>
      </c>
      <c r="J52" s="32" t="str">
        <f t="shared" si="2"/>
        <v/>
      </c>
      <c r="K52" s="29"/>
      <c r="L52" s="27"/>
      <c r="M52" s="27"/>
      <c r="N52" s="35">
        <f t="shared" si="3"/>
        <v>0</v>
      </c>
      <c r="O52" s="34" t="str">
        <f t="shared" si="4"/>
        <v/>
      </c>
      <c r="P52" s="30"/>
      <c r="Q52" s="35" t="str">
        <f t="shared" si="5"/>
        <v/>
      </c>
      <c r="R52" s="37"/>
      <c r="S52" s="35" t="str">
        <f t="shared" si="6"/>
        <v/>
      </c>
      <c r="T52" s="16"/>
      <c r="U52" s="16">
        <v>0</v>
      </c>
      <c r="V52" s="16">
        <v>0</v>
      </c>
      <c r="W52" s="16">
        <v>0</v>
      </c>
      <c r="X52" s="16">
        <f t="shared" si="7"/>
        <v>0</v>
      </c>
      <c r="Y52" s="16"/>
      <c r="Z52" s="16"/>
      <c r="AA52" s="31"/>
      <c r="AB52" s="28"/>
      <c r="AC52" s="38">
        <v>41730</v>
      </c>
      <c r="AD52" s="38">
        <v>42094</v>
      </c>
      <c r="AE52" s="39"/>
      <c r="AF52" s="40">
        <v>0</v>
      </c>
      <c r="AG52" s="35" t="str">
        <f t="shared" si="8"/>
        <v/>
      </c>
      <c r="AH52" s="35" t="str">
        <f t="shared" si="9"/>
        <v/>
      </c>
      <c r="AI52" s="34" t="str">
        <f t="shared" si="10"/>
        <v/>
      </c>
      <c r="AJ52" s="35" t="str">
        <f t="shared" si="11"/>
        <v/>
      </c>
      <c r="AK52" s="34" t="str">
        <f t="shared" si="12"/>
        <v/>
      </c>
    </row>
    <row r="53" spans="1:37" x14ac:dyDescent="0.25">
      <c r="A53" s="27">
        <v>51</v>
      </c>
      <c r="B53" s="41"/>
      <c r="C53" s="42"/>
      <c r="D53" s="26" t="str">
        <f>IF(ISBLANK(B53),"",VLOOKUP(B53,'Source file'!A$26:C$27,3,0))</f>
        <v/>
      </c>
      <c r="E53" s="26" t="str">
        <f>IF(ISBLANK(B53),"",VLOOKUP(B53,'Source file'!A$26:B$27,2,0))</f>
        <v/>
      </c>
      <c r="F53" s="28"/>
      <c r="G53" s="32">
        <v>41729</v>
      </c>
      <c r="H53" s="33" t="str">
        <f t="shared" si="0"/>
        <v/>
      </c>
      <c r="I53" s="33" t="str">
        <f t="shared" si="1"/>
        <v/>
      </c>
      <c r="J53" s="32" t="str">
        <f t="shared" si="2"/>
        <v/>
      </c>
      <c r="K53" s="29"/>
      <c r="L53" s="27"/>
      <c r="M53" s="27"/>
      <c r="N53" s="35">
        <f t="shared" si="3"/>
        <v>0</v>
      </c>
      <c r="O53" s="34" t="str">
        <f t="shared" si="4"/>
        <v/>
      </c>
      <c r="P53" s="30"/>
      <c r="Q53" s="35" t="str">
        <f t="shared" si="5"/>
        <v/>
      </c>
      <c r="R53" s="37"/>
      <c r="S53" s="35" t="str">
        <f t="shared" si="6"/>
        <v/>
      </c>
      <c r="T53" s="16"/>
      <c r="U53" s="16">
        <v>0</v>
      </c>
      <c r="V53" s="16">
        <v>0</v>
      </c>
      <c r="W53" s="16">
        <v>0</v>
      </c>
      <c r="X53" s="16">
        <f t="shared" si="7"/>
        <v>0</v>
      </c>
      <c r="Y53" s="16"/>
      <c r="Z53" s="16"/>
      <c r="AA53" s="31"/>
      <c r="AB53" s="28"/>
      <c r="AC53" s="38">
        <v>41730</v>
      </c>
      <c r="AD53" s="38">
        <v>42094</v>
      </c>
      <c r="AE53" s="39"/>
      <c r="AF53" s="40">
        <v>0</v>
      </c>
      <c r="AG53" s="35" t="str">
        <f t="shared" si="8"/>
        <v/>
      </c>
      <c r="AH53" s="35" t="str">
        <f t="shared" si="9"/>
        <v/>
      </c>
      <c r="AI53" s="34" t="str">
        <f t="shared" si="10"/>
        <v/>
      </c>
      <c r="AJ53" s="35" t="str">
        <f t="shared" si="11"/>
        <v/>
      </c>
      <c r="AK53" s="34" t="str">
        <f t="shared" si="12"/>
        <v/>
      </c>
    </row>
    <row r="54" spans="1:37" x14ac:dyDescent="0.25">
      <c r="A54" s="27">
        <v>52</v>
      </c>
      <c r="B54" s="41"/>
      <c r="C54" s="42"/>
      <c r="D54" s="26" t="str">
        <f>IF(ISBLANK(B54),"",VLOOKUP(B54,'Source file'!A$26:C$27,3,0))</f>
        <v/>
      </c>
      <c r="E54" s="26" t="str">
        <f>IF(ISBLANK(B54),"",VLOOKUP(B54,'Source file'!A$26:B$27,2,0))</f>
        <v/>
      </c>
      <c r="F54" s="28"/>
      <c r="G54" s="32">
        <v>41729</v>
      </c>
      <c r="H54" s="33" t="str">
        <f t="shared" si="0"/>
        <v/>
      </c>
      <c r="I54" s="33" t="str">
        <f t="shared" si="1"/>
        <v/>
      </c>
      <c r="J54" s="32" t="str">
        <f t="shared" si="2"/>
        <v/>
      </c>
      <c r="K54" s="29"/>
      <c r="L54" s="27"/>
      <c r="M54" s="27"/>
      <c r="N54" s="35">
        <f t="shared" si="3"/>
        <v>0</v>
      </c>
      <c r="O54" s="34" t="str">
        <f t="shared" si="4"/>
        <v/>
      </c>
      <c r="P54" s="30"/>
      <c r="Q54" s="35" t="str">
        <f t="shared" si="5"/>
        <v/>
      </c>
      <c r="R54" s="37"/>
      <c r="S54" s="35" t="str">
        <f t="shared" si="6"/>
        <v/>
      </c>
      <c r="T54" s="16"/>
      <c r="U54" s="16">
        <v>0</v>
      </c>
      <c r="V54" s="16">
        <v>0</v>
      </c>
      <c r="W54" s="16">
        <v>0</v>
      </c>
      <c r="X54" s="16">
        <f t="shared" si="7"/>
        <v>0</v>
      </c>
      <c r="Y54" s="16"/>
      <c r="Z54" s="16"/>
      <c r="AA54" s="31"/>
      <c r="AB54" s="28"/>
      <c r="AC54" s="38">
        <v>41730</v>
      </c>
      <c r="AD54" s="38">
        <v>42094</v>
      </c>
      <c r="AE54" s="39"/>
      <c r="AF54" s="40">
        <v>0</v>
      </c>
      <c r="AG54" s="35" t="str">
        <f t="shared" si="8"/>
        <v/>
      </c>
      <c r="AH54" s="35" t="str">
        <f t="shared" si="9"/>
        <v/>
      </c>
      <c r="AI54" s="34" t="str">
        <f t="shared" si="10"/>
        <v/>
      </c>
      <c r="AJ54" s="35" t="str">
        <f t="shared" si="11"/>
        <v/>
      </c>
      <c r="AK54" s="34" t="str">
        <f t="shared" si="12"/>
        <v/>
      </c>
    </row>
    <row r="55" spans="1:37" x14ac:dyDescent="0.25">
      <c r="A55" s="27">
        <v>53</v>
      </c>
      <c r="B55" s="41"/>
      <c r="C55" s="42"/>
      <c r="D55" s="26" t="str">
        <f>IF(ISBLANK(B55),"",VLOOKUP(B55,'Source file'!A$26:C$27,3,0))</f>
        <v/>
      </c>
      <c r="E55" s="26" t="str">
        <f>IF(ISBLANK(B55),"",VLOOKUP(B55,'Source file'!A$26:B$27,2,0))</f>
        <v/>
      </c>
      <c r="F55" s="28"/>
      <c r="G55" s="32">
        <v>41729</v>
      </c>
      <c r="H55" s="33" t="str">
        <f t="shared" si="0"/>
        <v/>
      </c>
      <c r="I55" s="33" t="str">
        <f t="shared" si="1"/>
        <v/>
      </c>
      <c r="J55" s="32" t="str">
        <f t="shared" si="2"/>
        <v/>
      </c>
      <c r="K55" s="29"/>
      <c r="L55" s="27"/>
      <c r="M55" s="27"/>
      <c r="N55" s="35">
        <f t="shared" si="3"/>
        <v>0</v>
      </c>
      <c r="O55" s="34" t="str">
        <f t="shared" si="4"/>
        <v/>
      </c>
      <c r="P55" s="30"/>
      <c r="Q55" s="35" t="str">
        <f t="shared" si="5"/>
        <v/>
      </c>
      <c r="R55" s="37"/>
      <c r="S55" s="35" t="str">
        <f t="shared" si="6"/>
        <v/>
      </c>
      <c r="T55" s="16"/>
      <c r="U55" s="16">
        <v>0</v>
      </c>
      <c r="V55" s="16">
        <v>0</v>
      </c>
      <c r="W55" s="16">
        <v>0</v>
      </c>
      <c r="X55" s="16">
        <f t="shared" si="7"/>
        <v>0</v>
      </c>
      <c r="Y55" s="16"/>
      <c r="Z55" s="16"/>
      <c r="AA55" s="31"/>
      <c r="AB55" s="28"/>
      <c r="AC55" s="38">
        <v>41730</v>
      </c>
      <c r="AD55" s="38">
        <v>42094</v>
      </c>
      <c r="AE55" s="39"/>
      <c r="AF55" s="40">
        <v>0</v>
      </c>
      <c r="AG55" s="35" t="str">
        <f t="shared" si="8"/>
        <v/>
      </c>
      <c r="AH55" s="35" t="str">
        <f t="shared" si="9"/>
        <v/>
      </c>
      <c r="AI55" s="34" t="str">
        <f t="shared" si="10"/>
        <v/>
      </c>
      <c r="AJ55" s="35" t="str">
        <f t="shared" si="11"/>
        <v/>
      </c>
      <c r="AK55" s="34" t="str">
        <f t="shared" si="12"/>
        <v/>
      </c>
    </row>
    <row r="56" spans="1:37" x14ac:dyDescent="0.25">
      <c r="A56" s="27">
        <v>54</v>
      </c>
      <c r="B56" s="41"/>
      <c r="C56" s="42"/>
      <c r="D56" s="26" t="str">
        <f>IF(ISBLANK(B56),"",VLOOKUP(B56,'Source file'!A$26:C$27,3,0))</f>
        <v/>
      </c>
      <c r="E56" s="26" t="str">
        <f>IF(ISBLANK(B56),"",VLOOKUP(B56,'Source file'!A$26:B$27,2,0))</f>
        <v/>
      </c>
      <c r="F56" s="28"/>
      <c r="G56" s="32">
        <v>41729</v>
      </c>
      <c r="H56" s="33" t="str">
        <f t="shared" si="0"/>
        <v/>
      </c>
      <c r="I56" s="33" t="str">
        <f t="shared" si="1"/>
        <v/>
      </c>
      <c r="J56" s="32" t="str">
        <f t="shared" si="2"/>
        <v/>
      </c>
      <c r="K56" s="29"/>
      <c r="L56" s="27"/>
      <c r="M56" s="27"/>
      <c r="N56" s="35">
        <f t="shared" si="3"/>
        <v>0</v>
      </c>
      <c r="O56" s="34" t="str">
        <f t="shared" si="4"/>
        <v/>
      </c>
      <c r="P56" s="30"/>
      <c r="Q56" s="35" t="str">
        <f t="shared" si="5"/>
        <v/>
      </c>
      <c r="R56" s="37"/>
      <c r="S56" s="35" t="str">
        <f t="shared" si="6"/>
        <v/>
      </c>
      <c r="T56" s="16"/>
      <c r="U56" s="16">
        <v>0</v>
      </c>
      <c r="V56" s="16">
        <v>0</v>
      </c>
      <c r="W56" s="16">
        <v>0</v>
      </c>
      <c r="X56" s="16">
        <f t="shared" si="7"/>
        <v>0</v>
      </c>
      <c r="Y56" s="16"/>
      <c r="Z56" s="16"/>
      <c r="AA56" s="31"/>
      <c r="AB56" s="28"/>
      <c r="AC56" s="38">
        <v>41730</v>
      </c>
      <c r="AD56" s="38">
        <v>42094</v>
      </c>
      <c r="AE56" s="39"/>
      <c r="AF56" s="40">
        <v>0</v>
      </c>
      <c r="AG56" s="35" t="str">
        <f t="shared" si="8"/>
        <v/>
      </c>
      <c r="AH56" s="35" t="str">
        <f t="shared" si="9"/>
        <v/>
      </c>
      <c r="AI56" s="34" t="str">
        <f t="shared" si="10"/>
        <v/>
      </c>
      <c r="AJ56" s="35" t="str">
        <f t="shared" si="11"/>
        <v/>
      </c>
      <c r="AK56" s="34" t="str">
        <f t="shared" si="12"/>
        <v/>
      </c>
    </row>
    <row r="57" spans="1:37" x14ac:dyDescent="0.25">
      <c r="A57" s="27">
        <v>55</v>
      </c>
      <c r="B57" s="41"/>
      <c r="C57" s="42"/>
      <c r="D57" s="26" t="str">
        <f>IF(ISBLANK(B57),"",VLOOKUP(B57,'Source file'!A$26:C$27,3,0))</f>
        <v/>
      </c>
      <c r="E57" s="26" t="str">
        <f>IF(ISBLANK(B57),"",VLOOKUP(B57,'Source file'!A$26:B$27,2,0))</f>
        <v/>
      </c>
      <c r="F57" s="28"/>
      <c r="G57" s="32">
        <v>41729</v>
      </c>
      <c r="H57" s="33" t="str">
        <f t="shared" si="0"/>
        <v/>
      </c>
      <c r="I57" s="33" t="str">
        <f t="shared" si="1"/>
        <v/>
      </c>
      <c r="J57" s="32" t="str">
        <f t="shared" si="2"/>
        <v/>
      </c>
      <c r="K57" s="29"/>
      <c r="L57" s="27"/>
      <c r="M57" s="27"/>
      <c r="N57" s="35">
        <f t="shared" si="3"/>
        <v>0</v>
      </c>
      <c r="O57" s="34" t="str">
        <f t="shared" si="4"/>
        <v/>
      </c>
      <c r="P57" s="30"/>
      <c r="Q57" s="35" t="str">
        <f t="shared" si="5"/>
        <v/>
      </c>
      <c r="R57" s="37"/>
      <c r="S57" s="35" t="str">
        <f t="shared" si="6"/>
        <v/>
      </c>
      <c r="T57" s="16"/>
      <c r="U57" s="16">
        <v>0</v>
      </c>
      <c r="V57" s="16">
        <v>0</v>
      </c>
      <c r="W57" s="16">
        <v>0</v>
      </c>
      <c r="X57" s="16">
        <f t="shared" si="7"/>
        <v>0</v>
      </c>
      <c r="Y57" s="16"/>
      <c r="Z57" s="16"/>
      <c r="AA57" s="31"/>
      <c r="AB57" s="28"/>
      <c r="AC57" s="38">
        <v>41730</v>
      </c>
      <c r="AD57" s="38">
        <v>42094</v>
      </c>
      <c r="AE57" s="39"/>
      <c r="AF57" s="40">
        <v>0</v>
      </c>
      <c r="AG57" s="35" t="str">
        <f t="shared" si="8"/>
        <v/>
      </c>
      <c r="AH57" s="35" t="str">
        <f t="shared" si="9"/>
        <v/>
      </c>
      <c r="AI57" s="34" t="str">
        <f t="shared" si="10"/>
        <v/>
      </c>
      <c r="AJ57" s="35" t="str">
        <f t="shared" si="11"/>
        <v/>
      </c>
      <c r="AK57" s="34" t="str">
        <f t="shared" si="12"/>
        <v/>
      </c>
    </row>
    <row r="58" spans="1:37" x14ac:dyDescent="0.25">
      <c r="A58" s="27">
        <v>56</v>
      </c>
      <c r="B58" s="41"/>
      <c r="C58" s="42"/>
      <c r="D58" s="26" t="str">
        <f>IF(ISBLANK(B58),"",VLOOKUP(B58,'Source file'!A$26:C$27,3,0))</f>
        <v/>
      </c>
      <c r="E58" s="26" t="str">
        <f>IF(ISBLANK(B58),"",VLOOKUP(B58,'Source file'!A$26:B$27,2,0))</f>
        <v/>
      </c>
      <c r="F58" s="28"/>
      <c r="G58" s="32">
        <v>41729</v>
      </c>
      <c r="H58" s="33" t="str">
        <f t="shared" si="0"/>
        <v/>
      </c>
      <c r="I58" s="33" t="str">
        <f t="shared" si="1"/>
        <v/>
      </c>
      <c r="J58" s="32" t="str">
        <f t="shared" si="2"/>
        <v/>
      </c>
      <c r="K58" s="29"/>
      <c r="L58" s="27"/>
      <c r="M58" s="27"/>
      <c r="N58" s="35">
        <f t="shared" si="3"/>
        <v>0</v>
      </c>
      <c r="O58" s="34" t="str">
        <f t="shared" si="4"/>
        <v/>
      </c>
      <c r="P58" s="30"/>
      <c r="Q58" s="35" t="str">
        <f t="shared" si="5"/>
        <v/>
      </c>
      <c r="R58" s="37"/>
      <c r="S58" s="35" t="str">
        <f t="shared" si="6"/>
        <v/>
      </c>
      <c r="T58" s="16"/>
      <c r="U58" s="16">
        <v>0</v>
      </c>
      <c r="V58" s="16">
        <v>0</v>
      </c>
      <c r="W58" s="16">
        <v>0</v>
      </c>
      <c r="X58" s="16">
        <f t="shared" si="7"/>
        <v>0</v>
      </c>
      <c r="Y58" s="16"/>
      <c r="Z58" s="16"/>
      <c r="AA58" s="31"/>
      <c r="AB58" s="28"/>
      <c r="AC58" s="38">
        <v>41730</v>
      </c>
      <c r="AD58" s="38">
        <v>42094</v>
      </c>
      <c r="AE58" s="39"/>
      <c r="AF58" s="40">
        <v>0</v>
      </c>
      <c r="AG58" s="35" t="str">
        <f t="shared" si="8"/>
        <v/>
      </c>
      <c r="AH58" s="35" t="str">
        <f t="shared" si="9"/>
        <v/>
      </c>
      <c r="AI58" s="34" t="str">
        <f t="shared" si="10"/>
        <v/>
      </c>
      <c r="AJ58" s="35" t="str">
        <f t="shared" si="11"/>
        <v/>
      </c>
      <c r="AK58" s="34" t="str">
        <f t="shared" si="12"/>
        <v/>
      </c>
    </row>
    <row r="59" spans="1:37" x14ac:dyDescent="0.25">
      <c r="A59" s="27">
        <v>57</v>
      </c>
      <c r="B59" s="41"/>
      <c r="C59" s="42"/>
      <c r="D59" s="26" t="str">
        <f>IF(ISBLANK(B59),"",VLOOKUP(B59,'Source file'!A$26:C$27,3,0))</f>
        <v/>
      </c>
      <c r="E59" s="26" t="str">
        <f>IF(ISBLANK(B59),"",VLOOKUP(B59,'Source file'!A$26:B$27,2,0))</f>
        <v/>
      </c>
      <c r="F59" s="28"/>
      <c r="G59" s="32">
        <v>41729</v>
      </c>
      <c r="H59" s="33" t="str">
        <f t="shared" si="0"/>
        <v/>
      </c>
      <c r="I59" s="33" t="str">
        <f t="shared" si="1"/>
        <v/>
      </c>
      <c r="J59" s="32" t="str">
        <f t="shared" si="2"/>
        <v/>
      </c>
      <c r="K59" s="29"/>
      <c r="L59" s="27"/>
      <c r="M59" s="27"/>
      <c r="N59" s="35">
        <f t="shared" si="3"/>
        <v>0</v>
      </c>
      <c r="O59" s="34" t="str">
        <f t="shared" si="4"/>
        <v/>
      </c>
      <c r="P59" s="30"/>
      <c r="Q59" s="35" t="str">
        <f t="shared" si="5"/>
        <v/>
      </c>
      <c r="R59" s="37"/>
      <c r="S59" s="35" t="str">
        <f t="shared" si="6"/>
        <v/>
      </c>
      <c r="T59" s="16"/>
      <c r="U59" s="16">
        <v>0</v>
      </c>
      <c r="V59" s="16">
        <v>0</v>
      </c>
      <c r="W59" s="16">
        <v>0</v>
      </c>
      <c r="X59" s="16">
        <f t="shared" si="7"/>
        <v>0</v>
      </c>
      <c r="Y59" s="16"/>
      <c r="Z59" s="16"/>
      <c r="AA59" s="31"/>
      <c r="AB59" s="28"/>
      <c r="AC59" s="38">
        <v>41730</v>
      </c>
      <c r="AD59" s="38">
        <v>42094</v>
      </c>
      <c r="AE59" s="39"/>
      <c r="AF59" s="40">
        <v>0</v>
      </c>
      <c r="AG59" s="35" t="str">
        <f t="shared" si="8"/>
        <v/>
      </c>
      <c r="AH59" s="35" t="str">
        <f t="shared" si="9"/>
        <v/>
      </c>
      <c r="AI59" s="34" t="str">
        <f t="shared" si="10"/>
        <v/>
      </c>
      <c r="AJ59" s="35" t="str">
        <f t="shared" si="11"/>
        <v/>
      </c>
      <c r="AK59" s="34" t="str">
        <f t="shared" si="12"/>
        <v/>
      </c>
    </row>
    <row r="60" spans="1:37" x14ac:dyDescent="0.25">
      <c r="A60" s="27">
        <v>58</v>
      </c>
      <c r="B60" s="41"/>
      <c r="C60" s="42"/>
      <c r="D60" s="26" t="str">
        <f>IF(ISBLANK(B60),"",VLOOKUP(B60,'Source file'!A$26:C$27,3,0))</f>
        <v/>
      </c>
      <c r="E60" s="26" t="str">
        <f>IF(ISBLANK(B60),"",VLOOKUP(B60,'Source file'!A$26:B$27,2,0))</f>
        <v/>
      </c>
      <c r="F60" s="28"/>
      <c r="G60" s="32">
        <v>41729</v>
      </c>
      <c r="H60" s="33" t="str">
        <f t="shared" si="0"/>
        <v/>
      </c>
      <c r="I60" s="33" t="str">
        <f t="shared" si="1"/>
        <v/>
      </c>
      <c r="J60" s="32" t="str">
        <f t="shared" si="2"/>
        <v/>
      </c>
      <c r="K60" s="29"/>
      <c r="L60" s="27"/>
      <c r="M60" s="27"/>
      <c r="N60" s="35">
        <f t="shared" si="3"/>
        <v>0</v>
      </c>
      <c r="O60" s="34" t="str">
        <f t="shared" si="4"/>
        <v/>
      </c>
      <c r="P60" s="30"/>
      <c r="Q60" s="35" t="str">
        <f t="shared" si="5"/>
        <v/>
      </c>
      <c r="R60" s="37"/>
      <c r="S60" s="35" t="str">
        <f t="shared" si="6"/>
        <v/>
      </c>
      <c r="T60" s="16"/>
      <c r="U60" s="16">
        <v>0</v>
      </c>
      <c r="V60" s="16">
        <v>0</v>
      </c>
      <c r="W60" s="16">
        <v>0</v>
      </c>
      <c r="X60" s="16">
        <f t="shared" si="7"/>
        <v>0</v>
      </c>
      <c r="Y60" s="16"/>
      <c r="Z60" s="16"/>
      <c r="AA60" s="31"/>
      <c r="AB60" s="28"/>
      <c r="AC60" s="38">
        <v>41730</v>
      </c>
      <c r="AD60" s="38">
        <v>42094</v>
      </c>
      <c r="AE60" s="39"/>
      <c r="AF60" s="40">
        <v>0</v>
      </c>
      <c r="AG60" s="35" t="str">
        <f t="shared" si="8"/>
        <v/>
      </c>
      <c r="AH60" s="35" t="str">
        <f t="shared" si="9"/>
        <v/>
      </c>
      <c r="AI60" s="34" t="str">
        <f t="shared" si="10"/>
        <v/>
      </c>
      <c r="AJ60" s="35" t="str">
        <f t="shared" si="11"/>
        <v/>
      </c>
      <c r="AK60" s="34" t="str">
        <f t="shared" si="12"/>
        <v/>
      </c>
    </row>
    <row r="61" spans="1:37" x14ac:dyDescent="0.25">
      <c r="A61" s="27">
        <v>59</v>
      </c>
      <c r="B61" s="41"/>
      <c r="C61" s="42"/>
      <c r="D61" s="26" t="str">
        <f>IF(ISBLANK(B61),"",VLOOKUP(B61,'Source file'!A$26:C$27,3,0))</f>
        <v/>
      </c>
      <c r="E61" s="26" t="str">
        <f>IF(ISBLANK(B61),"",VLOOKUP(B61,'Source file'!A$26:B$27,2,0))</f>
        <v/>
      </c>
      <c r="F61" s="28"/>
      <c r="G61" s="32">
        <v>41729</v>
      </c>
      <c r="H61" s="33" t="str">
        <f t="shared" si="0"/>
        <v/>
      </c>
      <c r="I61" s="33" t="str">
        <f t="shared" si="1"/>
        <v/>
      </c>
      <c r="J61" s="32" t="str">
        <f t="shared" si="2"/>
        <v/>
      </c>
      <c r="K61" s="29"/>
      <c r="L61" s="27"/>
      <c r="M61" s="27"/>
      <c r="N61" s="35">
        <f t="shared" si="3"/>
        <v>0</v>
      </c>
      <c r="O61" s="34" t="str">
        <f t="shared" si="4"/>
        <v/>
      </c>
      <c r="P61" s="30"/>
      <c r="Q61" s="35" t="str">
        <f t="shared" si="5"/>
        <v/>
      </c>
      <c r="R61" s="37"/>
      <c r="S61" s="35" t="str">
        <f t="shared" si="6"/>
        <v/>
      </c>
      <c r="T61" s="16"/>
      <c r="U61" s="16">
        <v>0</v>
      </c>
      <c r="V61" s="16">
        <v>0</v>
      </c>
      <c r="W61" s="16">
        <v>0</v>
      </c>
      <c r="X61" s="16">
        <f t="shared" si="7"/>
        <v>0</v>
      </c>
      <c r="Y61" s="16"/>
      <c r="Z61" s="16"/>
      <c r="AA61" s="31"/>
      <c r="AB61" s="28"/>
      <c r="AC61" s="38">
        <v>41730</v>
      </c>
      <c r="AD61" s="38">
        <v>42094</v>
      </c>
      <c r="AE61" s="39"/>
      <c r="AF61" s="40">
        <v>0</v>
      </c>
      <c r="AG61" s="35" t="str">
        <f t="shared" si="8"/>
        <v/>
      </c>
      <c r="AH61" s="35" t="str">
        <f t="shared" si="9"/>
        <v/>
      </c>
      <c r="AI61" s="34" t="str">
        <f t="shared" si="10"/>
        <v/>
      </c>
      <c r="AJ61" s="35" t="str">
        <f t="shared" si="11"/>
        <v/>
      </c>
      <c r="AK61" s="34" t="str">
        <f t="shared" si="12"/>
        <v/>
      </c>
    </row>
    <row r="62" spans="1:37" x14ac:dyDescent="0.25">
      <c r="A62" s="27">
        <v>60</v>
      </c>
      <c r="B62" s="41"/>
      <c r="C62" s="42"/>
      <c r="D62" s="26" t="str">
        <f>IF(ISBLANK(B62),"",VLOOKUP(B62,'Source file'!A$26:C$27,3,0))</f>
        <v/>
      </c>
      <c r="E62" s="26" t="str">
        <f>IF(ISBLANK(B62),"",VLOOKUP(B62,'Source file'!A$26:B$27,2,0))</f>
        <v/>
      </c>
      <c r="F62" s="28"/>
      <c r="G62" s="32">
        <v>41729</v>
      </c>
      <c r="H62" s="33" t="str">
        <f t="shared" si="0"/>
        <v/>
      </c>
      <c r="I62" s="33" t="str">
        <f t="shared" si="1"/>
        <v/>
      </c>
      <c r="J62" s="32" t="str">
        <f t="shared" si="2"/>
        <v/>
      </c>
      <c r="K62" s="29"/>
      <c r="L62" s="27"/>
      <c r="M62" s="27"/>
      <c r="N62" s="35">
        <f t="shared" si="3"/>
        <v>0</v>
      </c>
      <c r="O62" s="34" t="str">
        <f t="shared" si="4"/>
        <v/>
      </c>
      <c r="P62" s="30"/>
      <c r="Q62" s="35" t="str">
        <f t="shared" si="5"/>
        <v/>
      </c>
      <c r="R62" s="37"/>
      <c r="S62" s="35" t="str">
        <f t="shared" si="6"/>
        <v/>
      </c>
      <c r="T62" s="16"/>
      <c r="U62" s="16">
        <v>0</v>
      </c>
      <c r="V62" s="16">
        <v>0</v>
      </c>
      <c r="W62" s="16">
        <v>0</v>
      </c>
      <c r="X62" s="16">
        <f t="shared" si="7"/>
        <v>0</v>
      </c>
      <c r="Y62" s="16"/>
      <c r="Z62" s="16"/>
      <c r="AA62" s="31"/>
      <c r="AB62" s="28"/>
      <c r="AC62" s="38">
        <v>41730</v>
      </c>
      <c r="AD62" s="38">
        <v>42094</v>
      </c>
      <c r="AE62" s="39"/>
      <c r="AF62" s="40">
        <v>0</v>
      </c>
      <c r="AG62" s="35" t="str">
        <f t="shared" si="8"/>
        <v/>
      </c>
      <c r="AH62" s="35" t="str">
        <f t="shared" si="9"/>
        <v/>
      </c>
      <c r="AI62" s="34" t="str">
        <f t="shared" si="10"/>
        <v/>
      </c>
      <c r="AJ62" s="35" t="str">
        <f t="shared" si="11"/>
        <v/>
      </c>
      <c r="AK62" s="34" t="str">
        <f t="shared" si="12"/>
        <v/>
      </c>
    </row>
    <row r="63" spans="1:37" x14ac:dyDescent="0.25">
      <c r="A63" s="27">
        <v>61</v>
      </c>
      <c r="B63" s="41"/>
      <c r="C63" s="42"/>
      <c r="D63" s="26" t="str">
        <f>IF(ISBLANK(B63),"",VLOOKUP(B63,'Source file'!A$26:C$27,3,0))</f>
        <v/>
      </c>
      <c r="E63" s="26" t="str">
        <f>IF(ISBLANK(B63),"",VLOOKUP(B63,'Source file'!A$26:B$27,2,0))</f>
        <v/>
      </c>
      <c r="F63" s="28"/>
      <c r="G63" s="32">
        <v>41729</v>
      </c>
      <c r="H63" s="33" t="str">
        <f t="shared" si="0"/>
        <v/>
      </c>
      <c r="I63" s="33" t="str">
        <f t="shared" si="1"/>
        <v/>
      </c>
      <c r="J63" s="32" t="str">
        <f t="shared" si="2"/>
        <v/>
      </c>
      <c r="K63" s="29"/>
      <c r="L63" s="27"/>
      <c r="M63" s="27"/>
      <c r="N63" s="35">
        <f t="shared" si="3"/>
        <v>0</v>
      </c>
      <c r="O63" s="34" t="str">
        <f t="shared" si="4"/>
        <v/>
      </c>
      <c r="P63" s="30"/>
      <c r="Q63" s="35" t="str">
        <f t="shared" si="5"/>
        <v/>
      </c>
      <c r="R63" s="37"/>
      <c r="S63" s="35" t="str">
        <f t="shared" si="6"/>
        <v/>
      </c>
      <c r="T63" s="16"/>
      <c r="U63" s="16">
        <v>0</v>
      </c>
      <c r="V63" s="16">
        <v>0</v>
      </c>
      <c r="W63" s="16">
        <v>0</v>
      </c>
      <c r="X63" s="16">
        <f t="shared" si="7"/>
        <v>0</v>
      </c>
      <c r="Y63" s="16"/>
      <c r="Z63" s="16"/>
      <c r="AA63" s="31"/>
      <c r="AB63" s="28"/>
      <c r="AC63" s="38">
        <v>41730</v>
      </c>
      <c r="AD63" s="38">
        <v>42094</v>
      </c>
      <c r="AE63" s="39"/>
      <c r="AF63" s="40">
        <v>0</v>
      </c>
      <c r="AG63" s="35" t="str">
        <f t="shared" si="8"/>
        <v/>
      </c>
      <c r="AH63" s="35" t="str">
        <f t="shared" si="9"/>
        <v/>
      </c>
      <c r="AI63" s="34" t="str">
        <f t="shared" si="10"/>
        <v/>
      </c>
      <c r="AJ63" s="35" t="str">
        <f t="shared" si="11"/>
        <v/>
      </c>
      <c r="AK63" s="34" t="str">
        <f t="shared" si="12"/>
        <v/>
      </c>
    </row>
    <row r="64" spans="1:37" x14ac:dyDescent="0.25">
      <c r="A64" s="27">
        <v>62</v>
      </c>
      <c r="B64" s="41"/>
      <c r="C64" s="42"/>
      <c r="D64" s="26" t="str">
        <f>IF(ISBLANK(B64),"",VLOOKUP(B64,'Source file'!A$26:C$27,3,0))</f>
        <v/>
      </c>
      <c r="E64" s="26" t="str">
        <f>IF(ISBLANK(B64),"",VLOOKUP(B64,'Source file'!A$26:B$27,2,0))</f>
        <v/>
      </c>
      <c r="F64" s="28"/>
      <c r="G64" s="32">
        <v>41729</v>
      </c>
      <c r="H64" s="33" t="str">
        <f t="shared" si="0"/>
        <v/>
      </c>
      <c r="I64" s="33" t="str">
        <f t="shared" si="1"/>
        <v/>
      </c>
      <c r="J64" s="32" t="str">
        <f t="shared" si="2"/>
        <v/>
      </c>
      <c r="K64" s="29"/>
      <c r="L64" s="27"/>
      <c r="M64" s="27"/>
      <c r="N64" s="35">
        <f t="shared" si="3"/>
        <v>0</v>
      </c>
      <c r="O64" s="34" t="str">
        <f t="shared" si="4"/>
        <v/>
      </c>
      <c r="P64" s="30"/>
      <c r="Q64" s="35" t="str">
        <f t="shared" si="5"/>
        <v/>
      </c>
      <c r="R64" s="37"/>
      <c r="S64" s="35" t="str">
        <f t="shared" si="6"/>
        <v/>
      </c>
      <c r="T64" s="16"/>
      <c r="U64" s="16">
        <v>0</v>
      </c>
      <c r="V64" s="16">
        <v>0</v>
      </c>
      <c r="W64" s="16">
        <v>0</v>
      </c>
      <c r="X64" s="16">
        <f t="shared" si="7"/>
        <v>0</v>
      </c>
      <c r="Y64" s="16"/>
      <c r="Z64" s="16"/>
      <c r="AA64" s="31"/>
      <c r="AB64" s="28"/>
      <c r="AC64" s="38">
        <v>41730</v>
      </c>
      <c r="AD64" s="38">
        <v>42094</v>
      </c>
      <c r="AE64" s="39"/>
      <c r="AF64" s="40">
        <v>0</v>
      </c>
      <c r="AG64" s="35" t="str">
        <f t="shared" si="8"/>
        <v/>
      </c>
      <c r="AH64" s="35" t="str">
        <f t="shared" si="9"/>
        <v/>
      </c>
      <c r="AI64" s="34" t="str">
        <f t="shared" si="10"/>
        <v/>
      </c>
      <c r="AJ64" s="35" t="str">
        <f t="shared" si="11"/>
        <v/>
      </c>
      <c r="AK64" s="34" t="str">
        <f t="shared" si="12"/>
        <v/>
      </c>
    </row>
    <row r="65" spans="1:37" x14ac:dyDescent="0.25">
      <c r="A65" s="27">
        <v>63</v>
      </c>
      <c r="B65" s="41"/>
      <c r="C65" s="42"/>
      <c r="D65" s="26" t="str">
        <f>IF(ISBLANK(B65),"",VLOOKUP(B65,'Source file'!A$26:C$27,3,0))</f>
        <v/>
      </c>
      <c r="E65" s="26" t="str">
        <f>IF(ISBLANK(B65),"",VLOOKUP(B65,'Source file'!A$26:B$27,2,0))</f>
        <v/>
      </c>
      <c r="F65" s="28"/>
      <c r="G65" s="32">
        <v>41729</v>
      </c>
      <c r="H65" s="33" t="str">
        <f t="shared" si="0"/>
        <v/>
      </c>
      <c r="I65" s="33" t="str">
        <f t="shared" si="1"/>
        <v/>
      </c>
      <c r="J65" s="32" t="str">
        <f t="shared" si="2"/>
        <v/>
      </c>
      <c r="K65" s="29"/>
      <c r="L65" s="27"/>
      <c r="M65" s="27"/>
      <c r="N65" s="35">
        <f t="shared" si="3"/>
        <v>0</v>
      </c>
      <c r="O65" s="34" t="str">
        <f t="shared" si="4"/>
        <v/>
      </c>
      <c r="P65" s="30"/>
      <c r="Q65" s="35" t="str">
        <f t="shared" si="5"/>
        <v/>
      </c>
      <c r="R65" s="37"/>
      <c r="S65" s="35" t="str">
        <f t="shared" si="6"/>
        <v/>
      </c>
      <c r="T65" s="16"/>
      <c r="U65" s="16">
        <v>0</v>
      </c>
      <c r="V65" s="16">
        <v>0</v>
      </c>
      <c r="W65" s="16">
        <v>0</v>
      </c>
      <c r="X65" s="16">
        <f t="shared" si="7"/>
        <v>0</v>
      </c>
      <c r="Y65" s="16"/>
      <c r="Z65" s="16"/>
      <c r="AA65" s="31"/>
      <c r="AB65" s="28"/>
      <c r="AC65" s="38">
        <v>41730</v>
      </c>
      <c r="AD65" s="38">
        <v>42094</v>
      </c>
      <c r="AE65" s="39"/>
      <c r="AF65" s="40">
        <v>0</v>
      </c>
      <c r="AG65" s="35" t="str">
        <f t="shared" si="8"/>
        <v/>
      </c>
      <c r="AH65" s="35" t="str">
        <f t="shared" si="9"/>
        <v/>
      </c>
      <c r="AI65" s="34" t="str">
        <f t="shared" si="10"/>
        <v/>
      </c>
      <c r="AJ65" s="35" t="str">
        <f t="shared" si="11"/>
        <v/>
      </c>
      <c r="AK65" s="34" t="str">
        <f t="shared" si="12"/>
        <v/>
      </c>
    </row>
    <row r="66" spans="1:37" x14ac:dyDescent="0.25">
      <c r="A66" s="27">
        <v>64</v>
      </c>
      <c r="B66" s="41"/>
      <c r="C66" s="42"/>
      <c r="D66" s="26" t="str">
        <f>IF(ISBLANK(B66),"",VLOOKUP(B66,'Source file'!A$26:C$27,3,0))</f>
        <v/>
      </c>
      <c r="E66" s="26" t="str">
        <f>IF(ISBLANK(B66),"",VLOOKUP(B66,'Source file'!A$26:B$27,2,0))</f>
        <v/>
      </c>
      <c r="F66" s="28"/>
      <c r="G66" s="32">
        <v>41729</v>
      </c>
      <c r="H66" s="33" t="str">
        <f t="shared" si="0"/>
        <v/>
      </c>
      <c r="I66" s="33" t="str">
        <f t="shared" si="1"/>
        <v/>
      </c>
      <c r="J66" s="32" t="str">
        <f t="shared" si="2"/>
        <v/>
      </c>
      <c r="K66" s="29"/>
      <c r="L66" s="27"/>
      <c r="M66" s="27"/>
      <c r="N66" s="35">
        <f t="shared" si="3"/>
        <v>0</v>
      </c>
      <c r="O66" s="34" t="str">
        <f t="shared" si="4"/>
        <v/>
      </c>
      <c r="P66" s="30"/>
      <c r="Q66" s="35" t="str">
        <f t="shared" si="5"/>
        <v/>
      </c>
      <c r="R66" s="37"/>
      <c r="S66" s="35" t="str">
        <f t="shared" si="6"/>
        <v/>
      </c>
      <c r="T66" s="16"/>
      <c r="U66" s="16">
        <v>0</v>
      </c>
      <c r="V66" s="16">
        <v>0</v>
      </c>
      <c r="W66" s="16">
        <v>0</v>
      </c>
      <c r="X66" s="16">
        <f t="shared" si="7"/>
        <v>0</v>
      </c>
      <c r="Y66" s="16"/>
      <c r="Z66" s="16"/>
      <c r="AA66" s="31"/>
      <c r="AB66" s="28"/>
      <c r="AC66" s="38">
        <v>41730</v>
      </c>
      <c r="AD66" s="38">
        <v>42094</v>
      </c>
      <c r="AE66" s="39"/>
      <c r="AF66" s="40">
        <v>0</v>
      </c>
      <c r="AG66" s="35" t="str">
        <f t="shared" si="8"/>
        <v/>
      </c>
      <c r="AH66" s="35" t="str">
        <f t="shared" si="9"/>
        <v/>
      </c>
      <c r="AI66" s="34" t="str">
        <f t="shared" si="10"/>
        <v/>
      </c>
      <c r="AJ66" s="35" t="str">
        <f t="shared" si="11"/>
        <v/>
      </c>
      <c r="AK66" s="34" t="str">
        <f t="shared" si="12"/>
        <v/>
      </c>
    </row>
    <row r="67" spans="1:37" x14ac:dyDescent="0.25">
      <c r="A67" s="27">
        <v>65</v>
      </c>
      <c r="B67" s="41"/>
      <c r="C67" s="42"/>
      <c r="D67" s="26" t="str">
        <f>IF(ISBLANK(B67),"",VLOOKUP(B67,'Source file'!A$26:C$27,3,0))</f>
        <v/>
      </c>
      <c r="E67" s="26" t="str">
        <f>IF(ISBLANK(B67),"",VLOOKUP(B67,'Source file'!A$26:B$27,2,0))</f>
        <v/>
      </c>
      <c r="F67" s="28"/>
      <c r="G67" s="32">
        <v>41729</v>
      </c>
      <c r="H67" s="33" t="str">
        <f t="shared" si="0"/>
        <v/>
      </c>
      <c r="I67" s="33" t="str">
        <f t="shared" si="1"/>
        <v/>
      </c>
      <c r="J67" s="32" t="str">
        <f t="shared" si="2"/>
        <v/>
      </c>
      <c r="K67" s="29"/>
      <c r="L67" s="27"/>
      <c r="M67" s="27"/>
      <c r="N67" s="35">
        <f t="shared" si="3"/>
        <v>0</v>
      </c>
      <c r="O67" s="34" t="str">
        <f t="shared" si="4"/>
        <v/>
      </c>
      <c r="P67" s="30"/>
      <c r="Q67" s="35" t="str">
        <f t="shared" si="5"/>
        <v/>
      </c>
      <c r="R67" s="37"/>
      <c r="S67" s="35" t="str">
        <f t="shared" si="6"/>
        <v/>
      </c>
      <c r="T67" s="16"/>
      <c r="U67" s="16">
        <v>0</v>
      </c>
      <c r="V67" s="16">
        <v>0</v>
      </c>
      <c r="W67" s="16">
        <v>0</v>
      </c>
      <c r="X67" s="16">
        <f t="shared" si="7"/>
        <v>0</v>
      </c>
      <c r="Y67" s="16"/>
      <c r="Z67" s="16"/>
      <c r="AA67" s="31"/>
      <c r="AB67" s="28"/>
      <c r="AC67" s="38">
        <v>41730</v>
      </c>
      <c r="AD67" s="38">
        <v>42094</v>
      </c>
      <c r="AE67" s="39"/>
      <c r="AF67" s="40">
        <v>0</v>
      </c>
      <c r="AG67" s="35" t="str">
        <f t="shared" si="8"/>
        <v/>
      </c>
      <c r="AH67" s="35" t="str">
        <f t="shared" si="9"/>
        <v/>
      </c>
      <c r="AI67" s="34" t="str">
        <f t="shared" si="10"/>
        <v/>
      </c>
      <c r="AJ67" s="35" t="str">
        <f t="shared" si="11"/>
        <v/>
      </c>
      <c r="AK67" s="34" t="str">
        <f t="shared" si="12"/>
        <v/>
      </c>
    </row>
    <row r="68" spans="1:37" x14ac:dyDescent="0.25">
      <c r="A68" s="27">
        <v>66</v>
      </c>
      <c r="B68" s="41"/>
      <c r="C68" s="42"/>
      <c r="D68" s="26" t="str">
        <f>IF(ISBLANK(B68),"",VLOOKUP(B68,'Source file'!A$26:C$27,3,0))</f>
        <v/>
      </c>
      <c r="E68" s="26" t="str">
        <f>IF(ISBLANK(B68),"",VLOOKUP(B68,'Source file'!A$26:B$27,2,0))</f>
        <v/>
      </c>
      <c r="F68" s="28"/>
      <c r="G68" s="32">
        <v>41729</v>
      </c>
      <c r="H68" s="33" t="str">
        <f t="shared" ref="H68:H101" si="13">IF(ISBLANK(B68),"",IF(F68&lt;=G68,G68-F68,0))</f>
        <v/>
      </c>
      <c r="I68" s="33" t="str">
        <f t="shared" ref="I68:I101" si="14">IF(ISBLANK(B68),"",IF(F68&lt;=G68,J68-G68,J68-F68))</f>
        <v/>
      </c>
      <c r="J68" s="32" t="str">
        <f t="shared" ref="J68:J101" si="15">IF(ISBLANK(B68),"",IF(B68="Gen. Furniture &amp; Fittings",DATE(YEAR(F68)+10,MONTH(F68),DAY(F68)),(IF(B68="Used in hotels etc.",DATE(YEAR(F68)+8,MONTH(F68),DAY(F68))))))</f>
        <v/>
      </c>
      <c r="K68" s="29"/>
      <c r="L68" s="27"/>
      <c r="M68" s="27"/>
      <c r="N68" s="35">
        <f t="shared" ref="N68:N101" si="16">K68-L68-M68</f>
        <v>0</v>
      </c>
      <c r="O68" s="34" t="str">
        <f t="shared" ref="O68:O101" si="17">IF(ISBLANK(B68),"",IF(J68&lt;G68,MIN(K68*D68*(H68/365),N68),MAX(K68*D68*(H68/365),0)))</f>
        <v/>
      </c>
      <c r="P68" s="30"/>
      <c r="Q68" s="35" t="str">
        <f t="shared" ref="Q68:Q101" si="18">IF(ISBLANK(B68),"",IF(F68&lt;=G68,K68-O68,0))</f>
        <v/>
      </c>
      <c r="R68" s="37"/>
      <c r="S68" s="35" t="str">
        <f t="shared" ref="S68:S101" si="19">IF(F68&lt;G68,Q68,K68)</f>
        <v/>
      </c>
      <c r="T68" s="16"/>
      <c r="U68" s="16">
        <v>0</v>
      </c>
      <c r="V68" s="16">
        <v>0</v>
      </c>
      <c r="W68" s="16">
        <v>0</v>
      </c>
      <c r="X68" s="16">
        <f t="shared" ref="X68:X101" si="20">U68-V68-W68</f>
        <v>0</v>
      </c>
      <c r="Y68" s="16"/>
      <c r="Z68" s="16"/>
      <c r="AA68" s="31"/>
      <c r="AB68" s="28"/>
      <c r="AC68" s="38">
        <v>41730</v>
      </c>
      <c r="AD68" s="38">
        <v>42094</v>
      </c>
      <c r="AE68" s="39"/>
      <c r="AF68" s="40">
        <v>0</v>
      </c>
      <c r="AG68" s="35" t="str">
        <f t="shared" ref="AG68:AG101" si="21">IF(ISBLANK(B68),"",IF(I68&gt;0,S68*(AE68/I68),0))</f>
        <v/>
      </c>
      <c r="AH68" s="35" t="str">
        <f t="shared" ref="AH68:AH101" si="22">IF(ISBLANK(B68),"",IF(AA68="Y",AF68-(N68-O68-AG68),0))</f>
        <v/>
      </c>
      <c r="AI68" s="34" t="str">
        <f t="shared" ref="AI68:AI101" si="23">IF(ISBLANK(B68),"",IF(AND(Q68&gt;0,I68&lt;0),MIN(K68*5%,Q68),0))</f>
        <v/>
      </c>
      <c r="AJ68" s="35" t="str">
        <f t="shared" ref="AJ68:AJ101" si="24">IF(ISBLANK(B68),"",IF(ISBLANK(B68),"",IF(AI68=0,0,Q68-AI68)))</f>
        <v/>
      </c>
      <c r="AK68" s="34" t="str">
        <f t="shared" ref="AK68:AK101" si="25">IF(ISBLANK(B68),"",IF(AA68="Y",0,IF(AA68="N",K68-O68-AG68-AJ68,IF(AA68="NA",0))))</f>
        <v/>
      </c>
    </row>
    <row r="69" spans="1:37" x14ac:dyDescent="0.25">
      <c r="A69" s="27">
        <v>67</v>
      </c>
      <c r="B69" s="41"/>
      <c r="C69" s="42"/>
      <c r="D69" s="26" t="str">
        <f>IF(ISBLANK(B69),"",VLOOKUP(B69,'Source file'!A$26:C$27,3,0))</f>
        <v/>
      </c>
      <c r="E69" s="26" t="str">
        <f>IF(ISBLANK(B69),"",VLOOKUP(B69,'Source file'!A$26:B$27,2,0))</f>
        <v/>
      </c>
      <c r="F69" s="28"/>
      <c r="G69" s="32">
        <v>41729</v>
      </c>
      <c r="H69" s="33" t="str">
        <f t="shared" si="13"/>
        <v/>
      </c>
      <c r="I69" s="33" t="str">
        <f t="shared" si="14"/>
        <v/>
      </c>
      <c r="J69" s="32" t="str">
        <f t="shared" si="15"/>
        <v/>
      </c>
      <c r="K69" s="29"/>
      <c r="L69" s="27"/>
      <c r="M69" s="27"/>
      <c r="N69" s="35">
        <f t="shared" si="16"/>
        <v>0</v>
      </c>
      <c r="O69" s="34" t="str">
        <f t="shared" si="17"/>
        <v/>
      </c>
      <c r="P69" s="30"/>
      <c r="Q69" s="35" t="str">
        <f t="shared" si="18"/>
        <v/>
      </c>
      <c r="R69" s="37"/>
      <c r="S69" s="35" t="str">
        <f t="shared" si="19"/>
        <v/>
      </c>
      <c r="T69" s="16"/>
      <c r="U69" s="16">
        <v>0</v>
      </c>
      <c r="V69" s="16">
        <v>0</v>
      </c>
      <c r="W69" s="16">
        <v>0</v>
      </c>
      <c r="X69" s="16">
        <f t="shared" si="20"/>
        <v>0</v>
      </c>
      <c r="Y69" s="16"/>
      <c r="Z69" s="16"/>
      <c r="AA69" s="31"/>
      <c r="AB69" s="28"/>
      <c r="AC69" s="38">
        <v>41730</v>
      </c>
      <c r="AD69" s="38">
        <v>42094</v>
      </c>
      <c r="AE69" s="39"/>
      <c r="AF69" s="40">
        <v>0</v>
      </c>
      <c r="AG69" s="35" t="str">
        <f t="shared" si="21"/>
        <v/>
      </c>
      <c r="AH69" s="35" t="str">
        <f t="shared" si="22"/>
        <v/>
      </c>
      <c r="AI69" s="34" t="str">
        <f t="shared" si="23"/>
        <v/>
      </c>
      <c r="AJ69" s="35" t="str">
        <f t="shared" si="24"/>
        <v/>
      </c>
      <c r="AK69" s="34" t="str">
        <f t="shared" si="25"/>
        <v/>
      </c>
    </row>
    <row r="70" spans="1:37" x14ac:dyDescent="0.25">
      <c r="A70" s="27">
        <v>68</v>
      </c>
      <c r="B70" s="41"/>
      <c r="C70" s="42"/>
      <c r="D70" s="26" t="str">
        <f>IF(ISBLANK(B70),"",VLOOKUP(B70,'Source file'!A$26:C$27,3,0))</f>
        <v/>
      </c>
      <c r="E70" s="26" t="str">
        <f>IF(ISBLANK(B70),"",VLOOKUP(B70,'Source file'!A$26:B$27,2,0))</f>
        <v/>
      </c>
      <c r="F70" s="28"/>
      <c r="G70" s="32">
        <v>41729</v>
      </c>
      <c r="H70" s="33" t="str">
        <f t="shared" si="13"/>
        <v/>
      </c>
      <c r="I70" s="33" t="str">
        <f t="shared" si="14"/>
        <v/>
      </c>
      <c r="J70" s="32" t="str">
        <f t="shared" si="15"/>
        <v/>
      </c>
      <c r="K70" s="29"/>
      <c r="L70" s="27"/>
      <c r="M70" s="27"/>
      <c r="N70" s="35">
        <f t="shared" si="16"/>
        <v>0</v>
      </c>
      <c r="O70" s="34" t="str">
        <f t="shared" si="17"/>
        <v/>
      </c>
      <c r="P70" s="30"/>
      <c r="Q70" s="35" t="str">
        <f t="shared" si="18"/>
        <v/>
      </c>
      <c r="R70" s="37"/>
      <c r="S70" s="35" t="str">
        <f t="shared" si="19"/>
        <v/>
      </c>
      <c r="T70" s="16"/>
      <c r="U70" s="16">
        <v>0</v>
      </c>
      <c r="V70" s="16">
        <v>0</v>
      </c>
      <c r="W70" s="16">
        <v>0</v>
      </c>
      <c r="X70" s="16">
        <f t="shared" si="20"/>
        <v>0</v>
      </c>
      <c r="Y70" s="16"/>
      <c r="Z70" s="16"/>
      <c r="AA70" s="31"/>
      <c r="AB70" s="28"/>
      <c r="AC70" s="38">
        <v>41730</v>
      </c>
      <c r="AD70" s="38">
        <v>42094</v>
      </c>
      <c r="AE70" s="39"/>
      <c r="AF70" s="40">
        <v>0</v>
      </c>
      <c r="AG70" s="35" t="str">
        <f t="shared" si="21"/>
        <v/>
      </c>
      <c r="AH70" s="35" t="str">
        <f t="shared" si="22"/>
        <v/>
      </c>
      <c r="AI70" s="34" t="str">
        <f t="shared" si="23"/>
        <v/>
      </c>
      <c r="AJ70" s="35" t="str">
        <f t="shared" si="24"/>
        <v/>
      </c>
      <c r="AK70" s="34" t="str">
        <f t="shared" si="25"/>
        <v/>
      </c>
    </row>
    <row r="71" spans="1:37" x14ac:dyDescent="0.25">
      <c r="A71" s="27">
        <v>69</v>
      </c>
      <c r="B71" s="41"/>
      <c r="C71" s="42"/>
      <c r="D71" s="26" t="str">
        <f>IF(ISBLANK(B71),"",VLOOKUP(B71,'Source file'!A$26:C$27,3,0))</f>
        <v/>
      </c>
      <c r="E71" s="26" t="str">
        <f>IF(ISBLANK(B71),"",VLOOKUP(B71,'Source file'!A$26:B$27,2,0))</f>
        <v/>
      </c>
      <c r="F71" s="28"/>
      <c r="G71" s="32">
        <v>41729</v>
      </c>
      <c r="H71" s="33" t="str">
        <f t="shared" si="13"/>
        <v/>
      </c>
      <c r="I71" s="33" t="str">
        <f t="shared" si="14"/>
        <v/>
      </c>
      <c r="J71" s="32" t="str">
        <f t="shared" si="15"/>
        <v/>
      </c>
      <c r="K71" s="29"/>
      <c r="L71" s="27"/>
      <c r="M71" s="27"/>
      <c r="N71" s="35">
        <f t="shared" si="16"/>
        <v>0</v>
      </c>
      <c r="O71" s="34" t="str">
        <f t="shared" si="17"/>
        <v/>
      </c>
      <c r="P71" s="30"/>
      <c r="Q71" s="35" t="str">
        <f t="shared" si="18"/>
        <v/>
      </c>
      <c r="R71" s="37"/>
      <c r="S71" s="35" t="str">
        <f t="shared" si="19"/>
        <v/>
      </c>
      <c r="T71" s="16"/>
      <c r="U71" s="16">
        <v>0</v>
      </c>
      <c r="V71" s="16">
        <v>0</v>
      </c>
      <c r="W71" s="16">
        <v>0</v>
      </c>
      <c r="X71" s="16">
        <f t="shared" si="20"/>
        <v>0</v>
      </c>
      <c r="Y71" s="16"/>
      <c r="Z71" s="16"/>
      <c r="AA71" s="31"/>
      <c r="AB71" s="28"/>
      <c r="AC71" s="38">
        <v>41730</v>
      </c>
      <c r="AD71" s="38">
        <v>42094</v>
      </c>
      <c r="AE71" s="39"/>
      <c r="AF71" s="40">
        <v>0</v>
      </c>
      <c r="AG71" s="35" t="str">
        <f t="shared" si="21"/>
        <v/>
      </c>
      <c r="AH71" s="35" t="str">
        <f t="shared" si="22"/>
        <v/>
      </c>
      <c r="AI71" s="34" t="str">
        <f t="shared" si="23"/>
        <v/>
      </c>
      <c r="AJ71" s="35" t="str">
        <f t="shared" si="24"/>
        <v/>
      </c>
      <c r="AK71" s="34" t="str">
        <f t="shared" si="25"/>
        <v/>
      </c>
    </row>
    <row r="72" spans="1:37" x14ac:dyDescent="0.25">
      <c r="A72" s="27">
        <v>70</v>
      </c>
      <c r="B72" s="41"/>
      <c r="C72" s="42"/>
      <c r="D72" s="26" t="str">
        <f>IF(ISBLANK(B72),"",VLOOKUP(B72,'Source file'!A$26:C$27,3,0))</f>
        <v/>
      </c>
      <c r="E72" s="26" t="str">
        <f>IF(ISBLANK(B72),"",VLOOKUP(B72,'Source file'!A$26:B$27,2,0))</f>
        <v/>
      </c>
      <c r="F72" s="28"/>
      <c r="G72" s="32">
        <v>41729</v>
      </c>
      <c r="H72" s="33" t="str">
        <f t="shared" si="13"/>
        <v/>
      </c>
      <c r="I72" s="33" t="str">
        <f t="shared" si="14"/>
        <v/>
      </c>
      <c r="J72" s="32" t="str">
        <f t="shared" si="15"/>
        <v/>
      </c>
      <c r="K72" s="29"/>
      <c r="L72" s="27"/>
      <c r="M72" s="27"/>
      <c r="N72" s="35">
        <f t="shared" si="16"/>
        <v>0</v>
      </c>
      <c r="O72" s="34" t="str">
        <f t="shared" si="17"/>
        <v/>
      </c>
      <c r="P72" s="30"/>
      <c r="Q72" s="35" t="str">
        <f t="shared" si="18"/>
        <v/>
      </c>
      <c r="R72" s="37"/>
      <c r="S72" s="35" t="str">
        <f t="shared" si="19"/>
        <v/>
      </c>
      <c r="T72" s="16"/>
      <c r="U72" s="16">
        <v>0</v>
      </c>
      <c r="V72" s="16">
        <v>0</v>
      </c>
      <c r="W72" s="16">
        <v>0</v>
      </c>
      <c r="X72" s="16">
        <f t="shared" si="20"/>
        <v>0</v>
      </c>
      <c r="Y72" s="16"/>
      <c r="Z72" s="16"/>
      <c r="AA72" s="31"/>
      <c r="AB72" s="28"/>
      <c r="AC72" s="38">
        <v>41730</v>
      </c>
      <c r="AD72" s="38">
        <v>42094</v>
      </c>
      <c r="AE72" s="39"/>
      <c r="AF72" s="40">
        <v>0</v>
      </c>
      <c r="AG72" s="35" t="str">
        <f t="shared" si="21"/>
        <v/>
      </c>
      <c r="AH72" s="35" t="str">
        <f t="shared" si="22"/>
        <v/>
      </c>
      <c r="AI72" s="34" t="str">
        <f t="shared" si="23"/>
        <v/>
      </c>
      <c r="AJ72" s="35" t="str">
        <f t="shared" si="24"/>
        <v/>
      </c>
      <c r="AK72" s="34" t="str">
        <f t="shared" si="25"/>
        <v/>
      </c>
    </row>
    <row r="73" spans="1:37" x14ac:dyDescent="0.25">
      <c r="A73" s="27">
        <v>71</v>
      </c>
      <c r="B73" s="41"/>
      <c r="C73" s="42"/>
      <c r="D73" s="26" t="str">
        <f>IF(ISBLANK(B73),"",VLOOKUP(B73,'Source file'!A$26:C$27,3,0))</f>
        <v/>
      </c>
      <c r="E73" s="26" t="str">
        <f>IF(ISBLANK(B73),"",VLOOKUP(B73,'Source file'!A$26:B$27,2,0))</f>
        <v/>
      </c>
      <c r="F73" s="28"/>
      <c r="G73" s="32">
        <v>41729</v>
      </c>
      <c r="H73" s="33" t="str">
        <f t="shared" si="13"/>
        <v/>
      </c>
      <c r="I73" s="33" t="str">
        <f t="shared" si="14"/>
        <v/>
      </c>
      <c r="J73" s="32" t="str">
        <f t="shared" si="15"/>
        <v/>
      </c>
      <c r="K73" s="29"/>
      <c r="L73" s="27"/>
      <c r="M73" s="27"/>
      <c r="N73" s="35">
        <f t="shared" si="16"/>
        <v>0</v>
      </c>
      <c r="O73" s="34" t="str">
        <f t="shared" si="17"/>
        <v/>
      </c>
      <c r="P73" s="30"/>
      <c r="Q73" s="35" t="str">
        <f t="shared" si="18"/>
        <v/>
      </c>
      <c r="R73" s="37"/>
      <c r="S73" s="35" t="str">
        <f t="shared" si="19"/>
        <v/>
      </c>
      <c r="T73" s="16"/>
      <c r="U73" s="16">
        <v>0</v>
      </c>
      <c r="V73" s="16">
        <v>0</v>
      </c>
      <c r="W73" s="16">
        <v>0</v>
      </c>
      <c r="X73" s="16">
        <f t="shared" si="20"/>
        <v>0</v>
      </c>
      <c r="Y73" s="16"/>
      <c r="Z73" s="16"/>
      <c r="AA73" s="31"/>
      <c r="AB73" s="28"/>
      <c r="AC73" s="38">
        <v>41730</v>
      </c>
      <c r="AD73" s="38">
        <v>42094</v>
      </c>
      <c r="AE73" s="39"/>
      <c r="AF73" s="40">
        <v>0</v>
      </c>
      <c r="AG73" s="35" t="str">
        <f t="shared" si="21"/>
        <v/>
      </c>
      <c r="AH73" s="35" t="str">
        <f t="shared" si="22"/>
        <v/>
      </c>
      <c r="AI73" s="34" t="str">
        <f t="shared" si="23"/>
        <v/>
      </c>
      <c r="AJ73" s="35" t="str">
        <f t="shared" si="24"/>
        <v/>
      </c>
      <c r="AK73" s="34" t="str">
        <f t="shared" si="25"/>
        <v/>
      </c>
    </row>
    <row r="74" spans="1:37" x14ac:dyDescent="0.25">
      <c r="A74" s="27">
        <v>72</v>
      </c>
      <c r="B74" s="41"/>
      <c r="C74" s="42"/>
      <c r="D74" s="26" t="str">
        <f>IF(ISBLANK(B74),"",VLOOKUP(B74,'Source file'!A$26:C$27,3,0))</f>
        <v/>
      </c>
      <c r="E74" s="26" t="str">
        <f>IF(ISBLANK(B74),"",VLOOKUP(B74,'Source file'!A$26:B$27,2,0))</f>
        <v/>
      </c>
      <c r="F74" s="28"/>
      <c r="G74" s="32">
        <v>41729</v>
      </c>
      <c r="H74" s="33" t="str">
        <f t="shared" si="13"/>
        <v/>
      </c>
      <c r="I74" s="33" t="str">
        <f t="shared" si="14"/>
        <v/>
      </c>
      <c r="J74" s="32" t="str">
        <f t="shared" si="15"/>
        <v/>
      </c>
      <c r="K74" s="29"/>
      <c r="L74" s="27"/>
      <c r="M74" s="27"/>
      <c r="N74" s="35">
        <f t="shared" si="16"/>
        <v>0</v>
      </c>
      <c r="O74" s="34" t="str">
        <f t="shared" si="17"/>
        <v/>
      </c>
      <c r="P74" s="30"/>
      <c r="Q74" s="35" t="str">
        <f t="shared" si="18"/>
        <v/>
      </c>
      <c r="R74" s="37"/>
      <c r="S74" s="35" t="str">
        <f t="shared" si="19"/>
        <v/>
      </c>
      <c r="T74" s="16"/>
      <c r="U74" s="16">
        <v>0</v>
      </c>
      <c r="V74" s="16">
        <v>0</v>
      </c>
      <c r="W74" s="16">
        <v>0</v>
      </c>
      <c r="X74" s="16">
        <f t="shared" si="20"/>
        <v>0</v>
      </c>
      <c r="Y74" s="16"/>
      <c r="Z74" s="16"/>
      <c r="AA74" s="31"/>
      <c r="AB74" s="28"/>
      <c r="AC74" s="38">
        <v>41730</v>
      </c>
      <c r="AD74" s="38">
        <v>42094</v>
      </c>
      <c r="AE74" s="39"/>
      <c r="AF74" s="40">
        <v>0</v>
      </c>
      <c r="AG74" s="35" t="str">
        <f t="shared" si="21"/>
        <v/>
      </c>
      <c r="AH74" s="35" t="str">
        <f t="shared" si="22"/>
        <v/>
      </c>
      <c r="AI74" s="34" t="str">
        <f t="shared" si="23"/>
        <v/>
      </c>
      <c r="AJ74" s="35" t="str">
        <f t="shared" si="24"/>
        <v/>
      </c>
      <c r="AK74" s="34" t="str">
        <f t="shared" si="25"/>
        <v/>
      </c>
    </row>
    <row r="75" spans="1:37" x14ac:dyDescent="0.25">
      <c r="A75" s="27">
        <v>73</v>
      </c>
      <c r="B75" s="41"/>
      <c r="C75" s="42"/>
      <c r="D75" s="26" t="str">
        <f>IF(ISBLANK(B75),"",VLOOKUP(B75,'Source file'!A$26:C$27,3,0))</f>
        <v/>
      </c>
      <c r="E75" s="26" t="str">
        <f>IF(ISBLANK(B75),"",VLOOKUP(B75,'Source file'!A$26:B$27,2,0))</f>
        <v/>
      </c>
      <c r="F75" s="28"/>
      <c r="G75" s="32">
        <v>41729</v>
      </c>
      <c r="H75" s="33" t="str">
        <f t="shared" si="13"/>
        <v/>
      </c>
      <c r="I75" s="33" t="str">
        <f t="shared" si="14"/>
        <v/>
      </c>
      <c r="J75" s="32" t="str">
        <f t="shared" si="15"/>
        <v/>
      </c>
      <c r="K75" s="29"/>
      <c r="L75" s="27"/>
      <c r="M75" s="27"/>
      <c r="N75" s="35">
        <f t="shared" si="16"/>
        <v>0</v>
      </c>
      <c r="O75" s="34" t="str">
        <f t="shared" si="17"/>
        <v/>
      </c>
      <c r="P75" s="30"/>
      <c r="Q75" s="35" t="str">
        <f t="shared" si="18"/>
        <v/>
      </c>
      <c r="R75" s="37"/>
      <c r="S75" s="35" t="str">
        <f t="shared" si="19"/>
        <v/>
      </c>
      <c r="T75" s="16"/>
      <c r="U75" s="16">
        <v>0</v>
      </c>
      <c r="V75" s="16">
        <v>0</v>
      </c>
      <c r="W75" s="16">
        <v>0</v>
      </c>
      <c r="X75" s="16">
        <f t="shared" si="20"/>
        <v>0</v>
      </c>
      <c r="Y75" s="16"/>
      <c r="Z75" s="16"/>
      <c r="AA75" s="31"/>
      <c r="AB75" s="28"/>
      <c r="AC75" s="38">
        <v>41730</v>
      </c>
      <c r="AD75" s="38">
        <v>42094</v>
      </c>
      <c r="AE75" s="39"/>
      <c r="AF75" s="40">
        <v>0</v>
      </c>
      <c r="AG75" s="35" t="str">
        <f t="shared" si="21"/>
        <v/>
      </c>
      <c r="AH75" s="35" t="str">
        <f t="shared" si="22"/>
        <v/>
      </c>
      <c r="AI75" s="34" t="str">
        <f t="shared" si="23"/>
        <v/>
      </c>
      <c r="AJ75" s="35" t="str">
        <f t="shared" si="24"/>
        <v/>
      </c>
      <c r="AK75" s="34" t="str">
        <f t="shared" si="25"/>
        <v/>
      </c>
    </row>
    <row r="76" spans="1:37" x14ac:dyDescent="0.25">
      <c r="A76" s="27">
        <v>74</v>
      </c>
      <c r="B76" s="41"/>
      <c r="C76" s="42"/>
      <c r="D76" s="26" t="str">
        <f>IF(ISBLANK(B76),"",VLOOKUP(B76,'Source file'!A$26:C$27,3,0))</f>
        <v/>
      </c>
      <c r="E76" s="26" t="str">
        <f>IF(ISBLANK(B76),"",VLOOKUP(B76,'Source file'!A$26:B$27,2,0))</f>
        <v/>
      </c>
      <c r="F76" s="28"/>
      <c r="G76" s="32">
        <v>41729</v>
      </c>
      <c r="H76" s="33" t="str">
        <f t="shared" si="13"/>
        <v/>
      </c>
      <c r="I76" s="33" t="str">
        <f t="shared" si="14"/>
        <v/>
      </c>
      <c r="J76" s="32" t="str">
        <f t="shared" si="15"/>
        <v/>
      </c>
      <c r="K76" s="29"/>
      <c r="L76" s="27"/>
      <c r="M76" s="27"/>
      <c r="N76" s="35">
        <f t="shared" si="16"/>
        <v>0</v>
      </c>
      <c r="O76" s="34" t="str">
        <f t="shared" si="17"/>
        <v/>
      </c>
      <c r="P76" s="30"/>
      <c r="Q76" s="35" t="str">
        <f t="shared" si="18"/>
        <v/>
      </c>
      <c r="R76" s="37"/>
      <c r="S76" s="35" t="str">
        <f t="shared" si="19"/>
        <v/>
      </c>
      <c r="T76" s="16"/>
      <c r="U76" s="16">
        <v>0</v>
      </c>
      <c r="V76" s="16">
        <v>0</v>
      </c>
      <c r="W76" s="16">
        <v>0</v>
      </c>
      <c r="X76" s="16">
        <f t="shared" si="20"/>
        <v>0</v>
      </c>
      <c r="Y76" s="16"/>
      <c r="Z76" s="16"/>
      <c r="AA76" s="31"/>
      <c r="AB76" s="28"/>
      <c r="AC76" s="38">
        <v>41730</v>
      </c>
      <c r="AD76" s="38">
        <v>42094</v>
      </c>
      <c r="AE76" s="39"/>
      <c r="AF76" s="40">
        <v>0</v>
      </c>
      <c r="AG76" s="35" t="str">
        <f t="shared" si="21"/>
        <v/>
      </c>
      <c r="AH76" s="35" t="str">
        <f t="shared" si="22"/>
        <v/>
      </c>
      <c r="AI76" s="34" t="str">
        <f t="shared" si="23"/>
        <v/>
      </c>
      <c r="AJ76" s="35" t="str">
        <f t="shared" si="24"/>
        <v/>
      </c>
      <c r="AK76" s="34" t="str">
        <f t="shared" si="25"/>
        <v/>
      </c>
    </row>
    <row r="77" spans="1:37" x14ac:dyDescent="0.25">
      <c r="A77" s="27">
        <v>75</v>
      </c>
      <c r="B77" s="41"/>
      <c r="C77" s="42"/>
      <c r="D77" s="26" t="str">
        <f>IF(ISBLANK(B77),"",VLOOKUP(B77,'Source file'!A$26:C$27,3,0))</f>
        <v/>
      </c>
      <c r="E77" s="26" t="str">
        <f>IF(ISBLANK(B77),"",VLOOKUP(B77,'Source file'!A$26:B$27,2,0))</f>
        <v/>
      </c>
      <c r="F77" s="28"/>
      <c r="G77" s="32">
        <v>41729</v>
      </c>
      <c r="H77" s="33" t="str">
        <f t="shared" si="13"/>
        <v/>
      </c>
      <c r="I77" s="33" t="str">
        <f t="shared" si="14"/>
        <v/>
      </c>
      <c r="J77" s="32" t="str">
        <f t="shared" si="15"/>
        <v/>
      </c>
      <c r="K77" s="29"/>
      <c r="L77" s="27"/>
      <c r="M77" s="27"/>
      <c r="N77" s="35">
        <f t="shared" si="16"/>
        <v>0</v>
      </c>
      <c r="O77" s="34" t="str">
        <f t="shared" si="17"/>
        <v/>
      </c>
      <c r="P77" s="30"/>
      <c r="Q77" s="35" t="str">
        <f t="shared" si="18"/>
        <v/>
      </c>
      <c r="R77" s="37"/>
      <c r="S77" s="35" t="str">
        <f t="shared" si="19"/>
        <v/>
      </c>
      <c r="T77" s="16"/>
      <c r="U77" s="16">
        <v>0</v>
      </c>
      <c r="V77" s="16">
        <v>0</v>
      </c>
      <c r="W77" s="16">
        <v>0</v>
      </c>
      <c r="X77" s="16">
        <f t="shared" si="20"/>
        <v>0</v>
      </c>
      <c r="Y77" s="16"/>
      <c r="Z77" s="16"/>
      <c r="AA77" s="31"/>
      <c r="AB77" s="28"/>
      <c r="AC77" s="38">
        <v>41730</v>
      </c>
      <c r="AD77" s="38">
        <v>42094</v>
      </c>
      <c r="AE77" s="39"/>
      <c r="AF77" s="40">
        <v>0</v>
      </c>
      <c r="AG77" s="35" t="str">
        <f t="shared" si="21"/>
        <v/>
      </c>
      <c r="AH77" s="35" t="str">
        <f t="shared" si="22"/>
        <v/>
      </c>
      <c r="AI77" s="34" t="str">
        <f t="shared" si="23"/>
        <v/>
      </c>
      <c r="AJ77" s="35" t="str">
        <f t="shared" si="24"/>
        <v/>
      </c>
      <c r="AK77" s="34" t="str">
        <f t="shared" si="25"/>
        <v/>
      </c>
    </row>
    <row r="78" spans="1:37" x14ac:dyDescent="0.25">
      <c r="A78" s="27">
        <v>76</v>
      </c>
      <c r="B78" s="41"/>
      <c r="C78" s="42"/>
      <c r="D78" s="26" t="str">
        <f>IF(ISBLANK(B78),"",VLOOKUP(B78,'Source file'!A$26:C$27,3,0))</f>
        <v/>
      </c>
      <c r="E78" s="26" t="str">
        <f>IF(ISBLANK(B78),"",VLOOKUP(B78,'Source file'!A$26:B$27,2,0))</f>
        <v/>
      </c>
      <c r="F78" s="28"/>
      <c r="G78" s="32">
        <v>41729</v>
      </c>
      <c r="H78" s="33" t="str">
        <f t="shared" si="13"/>
        <v/>
      </c>
      <c r="I78" s="33" t="str">
        <f t="shared" si="14"/>
        <v/>
      </c>
      <c r="J78" s="32" t="str">
        <f t="shared" si="15"/>
        <v/>
      </c>
      <c r="K78" s="29"/>
      <c r="L78" s="27"/>
      <c r="M78" s="27"/>
      <c r="N78" s="35">
        <f t="shared" si="16"/>
        <v>0</v>
      </c>
      <c r="O78" s="34" t="str">
        <f t="shared" si="17"/>
        <v/>
      </c>
      <c r="P78" s="30"/>
      <c r="Q78" s="35" t="str">
        <f t="shared" si="18"/>
        <v/>
      </c>
      <c r="R78" s="37"/>
      <c r="S78" s="35" t="str">
        <f t="shared" si="19"/>
        <v/>
      </c>
      <c r="T78" s="16"/>
      <c r="U78" s="16">
        <v>0</v>
      </c>
      <c r="V78" s="16">
        <v>0</v>
      </c>
      <c r="W78" s="16">
        <v>0</v>
      </c>
      <c r="X78" s="16">
        <f t="shared" si="20"/>
        <v>0</v>
      </c>
      <c r="Y78" s="16"/>
      <c r="Z78" s="16"/>
      <c r="AA78" s="31"/>
      <c r="AB78" s="28"/>
      <c r="AC78" s="38">
        <v>41730</v>
      </c>
      <c r="AD78" s="38">
        <v>42094</v>
      </c>
      <c r="AE78" s="39"/>
      <c r="AF78" s="40">
        <v>0</v>
      </c>
      <c r="AG78" s="35" t="str">
        <f t="shared" si="21"/>
        <v/>
      </c>
      <c r="AH78" s="35" t="str">
        <f t="shared" si="22"/>
        <v/>
      </c>
      <c r="AI78" s="34" t="str">
        <f t="shared" si="23"/>
        <v/>
      </c>
      <c r="AJ78" s="35" t="str">
        <f t="shared" si="24"/>
        <v/>
      </c>
      <c r="AK78" s="34" t="str">
        <f t="shared" si="25"/>
        <v/>
      </c>
    </row>
    <row r="79" spans="1:37" x14ac:dyDescent="0.25">
      <c r="A79" s="27">
        <v>77</v>
      </c>
      <c r="B79" s="41"/>
      <c r="C79" s="42"/>
      <c r="D79" s="26" t="str">
        <f>IF(ISBLANK(B79),"",VLOOKUP(B79,'Source file'!A$26:C$27,3,0))</f>
        <v/>
      </c>
      <c r="E79" s="26" t="str">
        <f>IF(ISBLANK(B79),"",VLOOKUP(B79,'Source file'!A$26:B$27,2,0))</f>
        <v/>
      </c>
      <c r="F79" s="28"/>
      <c r="G79" s="32">
        <v>41729</v>
      </c>
      <c r="H79" s="33" t="str">
        <f t="shared" si="13"/>
        <v/>
      </c>
      <c r="I79" s="33" t="str">
        <f t="shared" si="14"/>
        <v/>
      </c>
      <c r="J79" s="32" t="str">
        <f t="shared" si="15"/>
        <v/>
      </c>
      <c r="K79" s="29"/>
      <c r="L79" s="27"/>
      <c r="M79" s="27"/>
      <c r="N79" s="35">
        <f t="shared" si="16"/>
        <v>0</v>
      </c>
      <c r="O79" s="34" t="str">
        <f t="shared" si="17"/>
        <v/>
      </c>
      <c r="P79" s="30"/>
      <c r="Q79" s="35" t="str">
        <f t="shared" si="18"/>
        <v/>
      </c>
      <c r="R79" s="37"/>
      <c r="S79" s="35" t="str">
        <f t="shared" si="19"/>
        <v/>
      </c>
      <c r="T79" s="16"/>
      <c r="U79" s="16">
        <v>0</v>
      </c>
      <c r="V79" s="16">
        <v>0</v>
      </c>
      <c r="W79" s="16">
        <v>0</v>
      </c>
      <c r="X79" s="16">
        <f t="shared" si="20"/>
        <v>0</v>
      </c>
      <c r="Y79" s="16"/>
      <c r="Z79" s="16"/>
      <c r="AA79" s="31"/>
      <c r="AB79" s="28"/>
      <c r="AC79" s="38">
        <v>41730</v>
      </c>
      <c r="AD79" s="38">
        <v>42094</v>
      </c>
      <c r="AE79" s="39"/>
      <c r="AF79" s="40">
        <v>0</v>
      </c>
      <c r="AG79" s="35" t="str">
        <f t="shared" si="21"/>
        <v/>
      </c>
      <c r="AH79" s="35" t="str">
        <f t="shared" si="22"/>
        <v/>
      </c>
      <c r="AI79" s="34" t="str">
        <f t="shared" si="23"/>
        <v/>
      </c>
      <c r="AJ79" s="35" t="str">
        <f t="shared" si="24"/>
        <v/>
      </c>
      <c r="AK79" s="34" t="str">
        <f t="shared" si="25"/>
        <v/>
      </c>
    </row>
    <row r="80" spans="1:37" x14ac:dyDescent="0.25">
      <c r="A80" s="27">
        <v>78</v>
      </c>
      <c r="B80" s="41"/>
      <c r="C80" s="42"/>
      <c r="D80" s="26" t="str">
        <f>IF(ISBLANK(B80),"",VLOOKUP(B80,'Source file'!A$26:C$27,3,0))</f>
        <v/>
      </c>
      <c r="E80" s="26" t="str">
        <f>IF(ISBLANK(B80),"",VLOOKUP(B80,'Source file'!A$26:B$27,2,0))</f>
        <v/>
      </c>
      <c r="F80" s="28"/>
      <c r="G80" s="32">
        <v>41729</v>
      </c>
      <c r="H80" s="33" t="str">
        <f t="shared" si="13"/>
        <v/>
      </c>
      <c r="I80" s="33" t="str">
        <f t="shared" si="14"/>
        <v/>
      </c>
      <c r="J80" s="32" t="str">
        <f t="shared" si="15"/>
        <v/>
      </c>
      <c r="K80" s="29"/>
      <c r="L80" s="27"/>
      <c r="M80" s="27"/>
      <c r="N80" s="35">
        <f t="shared" si="16"/>
        <v>0</v>
      </c>
      <c r="O80" s="34" t="str">
        <f t="shared" si="17"/>
        <v/>
      </c>
      <c r="P80" s="30"/>
      <c r="Q80" s="35" t="str">
        <f t="shared" si="18"/>
        <v/>
      </c>
      <c r="R80" s="37"/>
      <c r="S80" s="35" t="str">
        <f t="shared" si="19"/>
        <v/>
      </c>
      <c r="T80" s="16"/>
      <c r="U80" s="16">
        <v>0</v>
      </c>
      <c r="V80" s="16">
        <v>0</v>
      </c>
      <c r="W80" s="16">
        <v>0</v>
      </c>
      <c r="X80" s="16">
        <f t="shared" si="20"/>
        <v>0</v>
      </c>
      <c r="Y80" s="16"/>
      <c r="Z80" s="16"/>
      <c r="AA80" s="31"/>
      <c r="AB80" s="28"/>
      <c r="AC80" s="38">
        <v>41730</v>
      </c>
      <c r="AD80" s="38">
        <v>42094</v>
      </c>
      <c r="AE80" s="39"/>
      <c r="AF80" s="40">
        <v>0</v>
      </c>
      <c r="AG80" s="35" t="str">
        <f t="shared" si="21"/>
        <v/>
      </c>
      <c r="AH80" s="35" t="str">
        <f t="shared" si="22"/>
        <v/>
      </c>
      <c r="AI80" s="34" t="str">
        <f t="shared" si="23"/>
        <v/>
      </c>
      <c r="AJ80" s="35" t="str">
        <f t="shared" si="24"/>
        <v/>
      </c>
      <c r="AK80" s="34" t="str">
        <f t="shared" si="25"/>
        <v/>
      </c>
    </row>
    <row r="81" spans="1:37" x14ac:dyDescent="0.25">
      <c r="A81" s="27">
        <v>79</v>
      </c>
      <c r="B81" s="41"/>
      <c r="C81" s="42"/>
      <c r="D81" s="26" t="str">
        <f>IF(ISBLANK(B81),"",VLOOKUP(B81,'Source file'!A$26:C$27,3,0))</f>
        <v/>
      </c>
      <c r="E81" s="26" t="str">
        <f>IF(ISBLANK(B81),"",VLOOKUP(B81,'Source file'!A$26:B$27,2,0))</f>
        <v/>
      </c>
      <c r="F81" s="28"/>
      <c r="G81" s="32">
        <v>41729</v>
      </c>
      <c r="H81" s="33" t="str">
        <f t="shared" si="13"/>
        <v/>
      </c>
      <c r="I81" s="33" t="str">
        <f t="shared" si="14"/>
        <v/>
      </c>
      <c r="J81" s="32" t="str">
        <f t="shared" si="15"/>
        <v/>
      </c>
      <c r="K81" s="29"/>
      <c r="L81" s="27"/>
      <c r="M81" s="27"/>
      <c r="N81" s="35">
        <f t="shared" si="16"/>
        <v>0</v>
      </c>
      <c r="O81" s="34" t="str">
        <f t="shared" si="17"/>
        <v/>
      </c>
      <c r="P81" s="30"/>
      <c r="Q81" s="35" t="str">
        <f t="shared" si="18"/>
        <v/>
      </c>
      <c r="R81" s="37"/>
      <c r="S81" s="35" t="str">
        <f t="shared" si="19"/>
        <v/>
      </c>
      <c r="T81" s="16"/>
      <c r="U81" s="16">
        <v>0</v>
      </c>
      <c r="V81" s="16">
        <v>0</v>
      </c>
      <c r="W81" s="16">
        <v>0</v>
      </c>
      <c r="X81" s="16">
        <f t="shared" si="20"/>
        <v>0</v>
      </c>
      <c r="Y81" s="16"/>
      <c r="Z81" s="16"/>
      <c r="AA81" s="31"/>
      <c r="AB81" s="28"/>
      <c r="AC81" s="38">
        <v>41730</v>
      </c>
      <c r="AD81" s="38">
        <v>42094</v>
      </c>
      <c r="AE81" s="39"/>
      <c r="AF81" s="40">
        <v>0</v>
      </c>
      <c r="AG81" s="35" t="str">
        <f t="shared" si="21"/>
        <v/>
      </c>
      <c r="AH81" s="35" t="str">
        <f t="shared" si="22"/>
        <v/>
      </c>
      <c r="AI81" s="34" t="str">
        <f t="shared" si="23"/>
        <v/>
      </c>
      <c r="AJ81" s="35" t="str">
        <f t="shared" si="24"/>
        <v/>
      </c>
      <c r="AK81" s="34" t="str">
        <f t="shared" si="25"/>
        <v/>
      </c>
    </row>
    <row r="82" spans="1:37" x14ac:dyDescent="0.25">
      <c r="A82" s="27">
        <v>80</v>
      </c>
      <c r="B82" s="41"/>
      <c r="C82" s="42"/>
      <c r="D82" s="26" t="str">
        <f>IF(ISBLANK(B82),"",VLOOKUP(B82,'Source file'!A$26:C$27,3,0))</f>
        <v/>
      </c>
      <c r="E82" s="26" t="str">
        <f>IF(ISBLANK(B82),"",VLOOKUP(B82,'Source file'!A$26:B$27,2,0))</f>
        <v/>
      </c>
      <c r="F82" s="28"/>
      <c r="G82" s="32">
        <v>41729</v>
      </c>
      <c r="H82" s="33" t="str">
        <f t="shared" si="13"/>
        <v/>
      </c>
      <c r="I82" s="33" t="str">
        <f t="shared" si="14"/>
        <v/>
      </c>
      <c r="J82" s="32" t="str">
        <f t="shared" si="15"/>
        <v/>
      </c>
      <c r="K82" s="29"/>
      <c r="L82" s="27"/>
      <c r="M82" s="27"/>
      <c r="N82" s="35">
        <f t="shared" si="16"/>
        <v>0</v>
      </c>
      <c r="O82" s="34" t="str">
        <f t="shared" si="17"/>
        <v/>
      </c>
      <c r="P82" s="30"/>
      <c r="Q82" s="35" t="str">
        <f t="shared" si="18"/>
        <v/>
      </c>
      <c r="R82" s="37"/>
      <c r="S82" s="35" t="str">
        <f t="shared" si="19"/>
        <v/>
      </c>
      <c r="T82" s="16"/>
      <c r="U82" s="16">
        <v>0</v>
      </c>
      <c r="V82" s="16">
        <v>0</v>
      </c>
      <c r="W82" s="16">
        <v>0</v>
      </c>
      <c r="X82" s="16">
        <f t="shared" si="20"/>
        <v>0</v>
      </c>
      <c r="Y82" s="16"/>
      <c r="Z82" s="16"/>
      <c r="AA82" s="31"/>
      <c r="AB82" s="28"/>
      <c r="AC82" s="38">
        <v>41730</v>
      </c>
      <c r="AD82" s="38">
        <v>42094</v>
      </c>
      <c r="AE82" s="39"/>
      <c r="AF82" s="40">
        <v>0</v>
      </c>
      <c r="AG82" s="35" t="str">
        <f t="shared" si="21"/>
        <v/>
      </c>
      <c r="AH82" s="35" t="str">
        <f t="shared" si="22"/>
        <v/>
      </c>
      <c r="AI82" s="34" t="str">
        <f t="shared" si="23"/>
        <v/>
      </c>
      <c r="AJ82" s="35" t="str">
        <f t="shared" si="24"/>
        <v/>
      </c>
      <c r="AK82" s="34" t="str">
        <f t="shared" si="25"/>
        <v/>
      </c>
    </row>
    <row r="83" spans="1:37" x14ac:dyDescent="0.25">
      <c r="A83" s="27">
        <v>81</v>
      </c>
      <c r="B83" s="41"/>
      <c r="C83" s="42"/>
      <c r="D83" s="26" t="str">
        <f>IF(ISBLANK(B83),"",VLOOKUP(B83,'Source file'!A$26:C$27,3,0))</f>
        <v/>
      </c>
      <c r="E83" s="26" t="str">
        <f>IF(ISBLANK(B83),"",VLOOKUP(B83,'Source file'!A$26:B$27,2,0))</f>
        <v/>
      </c>
      <c r="F83" s="28"/>
      <c r="G83" s="32">
        <v>41729</v>
      </c>
      <c r="H83" s="33" t="str">
        <f t="shared" si="13"/>
        <v/>
      </c>
      <c r="I83" s="33" t="str">
        <f t="shared" si="14"/>
        <v/>
      </c>
      <c r="J83" s="32" t="str">
        <f t="shared" si="15"/>
        <v/>
      </c>
      <c r="K83" s="29"/>
      <c r="L83" s="27"/>
      <c r="M83" s="27"/>
      <c r="N83" s="35">
        <f t="shared" si="16"/>
        <v>0</v>
      </c>
      <c r="O83" s="34" t="str">
        <f t="shared" si="17"/>
        <v/>
      </c>
      <c r="P83" s="30"/>
      <c r="Q83" s="35" t="str">
        <f t="shared" si="18"/>
        <v/>
      </c>
      <c r="R83" s="37"/>
      <c r="S83" s="35" t="str">
        <f t="shared" si="19"/>
        <v/>
      </c>
      <c r="T83" s="16"/>
      <c r="U83" s="16">
        <v>0</v>
      </c>
      <c r="V83" s="16">
        <v>0</v>
      </c>
      <c r="W83" s="16">
        <v>0</v>
      </c>
      <c r="X83" s="16">
        <f t="shared" si="20"/>
        <v>0</v>
      </c>
      <c r="Y83" s="16"/>
      <c r="Z83" s="16"/>
      <c r="AA83" s="31"/>
      <c r="AB83" s="28"/>
      <c r="AC83" s="38">
        <v>41730</v>
      </c>
      <c r="AD83" s="38">
        <v>42094</v>
      </c>
      <c r="AE83" s="39"/>
      <c r="AF83" s="40">
        <v>0</v>
      </c>
      <c r="AG83" s="35" t="str">
        <f t="shared" si="21"/>
        <v/>
      </c>
      <c r="AH83" s="35" t="str">
        <f t="shared" si="22"/>
        <v/>
      </c>
      <c r="AI83" s="34" t="str">
        <f t="shared" si="23"/>
        <v/>
      </c>
      <c r="AJ83" s="35" t="str">
        <f t="shared" si="24"/>
        <v/>
      </c>
      <c r="AK83" s="34" t="str">
        <f t="shared" si="25"/>
        <v/>
      </c>
    </row>
    <row r="84" spans="1:37" x14ac:dyDescent="0.25">
      <c r="A84" s="27">
        <v>82</v>
      </c>
      <c r="B84" s="41"/>
      <c r="C84" s="42"/>
      <c r="D84" s="26" t="str">
        <f>IF(ISBLANK(B84),"",VLOOKUP(B84,'Source file'!A$26:C$27,3,0))</f>
        <v/>
      </c>
      <c r="E84" s="26" t="str">
        <f>IF(ISBLANK(B84),"",VLOOKUP(B84,'Source file'!A$26:B$27,2,0))</f>
        <v/>
      </c>
      <c r="F84" s="28"/>
      <c r="G84" s="32">
        <v>41729</v>
      </c>
      <c r="H84" s="33" t="str">
        <f t="shared" si="13"/>
        <v/>
      </c>
      <c r="I84" s="33" t="str">
        <f t="shared" si="14"/>
        <v/>
      </c>
      <c r="J84" s="32" t="str">
        <f t="shared" si="15"/>
        <v/>
      </c>
      <c r="K84" s="29"/>
      <c r="L84" s="27"/>
      <c r="M84" s="27"/>
      <c r="N84" s="35">
        <f t="shared" si="16"/>
        <v>0</v>
      </c>
      <c r="O84" s="34" t="str">
        <f t="shared" si="17"/>
        <v/>
      </c>
      <c r="P84" s="30"/>
      <c r="Q84" s="35" t="str">
        <f t="shared" si="18"/>
        <v/>
      </c>
      <c r="R84" s="37"/>
      <c r="S84" s="35" t="str">
        <f t="shared" si="19"/>
        <v/>
      </c>
      <c r="T84" s="16"/>
      <c r="U84" s="16">
        <v>0</v>
      </c>
      <c r="V84" s="16">
        <v>0</v>
      </c>
      <c r="W84" s="16">
        <v>0</v>
      </c>
      <c r="X84" s="16">
        <f t="shared" si="20"/>
        <v>0</v>
      </c>
      <c r="Y84" s="16"/>
      <c r="Z84" s="16"/>
      <c r="AA84" s="31"/>
      <c r="AB84" s="28"/>
      <c r="AC84" s="38">
        <v>41730</v>
      </c>
      <c r="AD84" s="38">
        <v>42094</v>
      </c>
      <c r="AE84" s="39"/>
      <c r="AF84" s="40">
        <v>0</v>
      </c>
      <c r="AG84" s="35" t="str">
        <f t="shared" si="21"/>
        <v/>
      </c>
      <c r="AH84" s="35" t="str">
        <f t="shared" si="22"/>
        <v/>
      </c>
      <c r="AI84" s="34" t="str">
        <f t="shared" si="23"/>
        <v/>
      </c>
      <c r="AJ84" s="35" t="str">
        <f t="shared" si="24"/>
        <v/>
      </c>
      <c r="AK84" s="34" t="str">
        <f t="shared" si="25"/>
        <v/>
      </c>
    </row>
    <row r="85" spans="1:37" x14ac:dyDescent="0.25">
      <c r="A85" s="27">
        <v>83</v>
      </c>
      <c r="B85" s="41"/>
      <c r="C85" s="42"/>
      <c r="D85" s="26" t="str">
        <f>IF(ISBLANK(B85),"",VLOOKUP(B85,'Source file'!A$26:C$27,3,0))</f>
        <v/>
      </c>
      <c r="E85" s="26" t="str">
        <f>IF(ISBLANK(B85),"",VLOOKUP(B85,'Source file'!A$26:B$27,2,0))</f>
        <v/>
      </c>
      <c r="F85" s="28"/>
      <c r="G85" s="32">
        <v>41729</v>
      </c>
      <c r="H85" s="33" t="str">
        <f t="shared" si="13"/>
        <v/>
      </c>
      <c r="I85" s="33" t="str">
        <f t="shared" si="14"/>
        <v/>
      </c>
      <c r="J85" s="32" t="str">
        <f t="shared" si="15"/>
        <v/>
      </c>
      <c r="K85" s="29"/>
      <c r="L85" s="27"/>
      <c r="M85" s="27"/>
      <c r="N85" s="35">
        <f t="shared" si="16"/>
        <v>0</v>
      </c>
      <c r="O85" s="34" t="str">
        <f t="shared" si="17"/>
        <v/>
      </c>
      <c r="P85" s="30"/>
      <c r="Q85" s="35" t="str">
        <f t="shared" si="18"/>
        <v/>
      </c>
      <c r="R85" s="37"/>
      <c r="S85" s="35" t="str">
        <f t="shared" si="19"/>
        <v/>
      </c>
      <c r="T85" s="16"/>
      <c r="U85" s="16">
        <v>0</v>
      </c>
      <c r="V85" s="16">
        <v>0</v>
      </c>
      <c r="W85" s="16">
        <v>0</v>
      </c>
      <c r="X85" s="16">
        <f t="shared" si="20"/>
        <v>0</v>
      </c>
      <c r="Y85" s="16"/>
      <c r="Z85" s="16"/>
      <c r="AA85" s="31"/>
      <c r="AB85" s="28"/>
      <c r="AC85" s="38">
        <v>41730</v>
      </c>
      <c r="AD85" s="38">
        <v>42094</v>
      </c>
      <c r="AE85" s="39"/>
      <c r="AF85" s="40">
        <v>0</v>
      </c>
      <c r="AG85" s="35" t="str">
        <f t="shared" si="21"/>
        <v/>
      </c>
      <c r="AH85" s="35" t="str">
        <f t="shared" si="22"/>
        <v/>
      </c>
      <c r="AI85" s="34" t="str">
        <f t="shared" si="23"/>
        <v/>
      </c>
      <c r="AJ85" s="35" t="str">
        <f t="shared" si="24"/>
        <v/>
      </c>
      <c r="AK85" s="34" t="str">
        <f t="shared" si="25"/>
        <v/>
      </c>
    </row>
    <row r="86" spans="1:37" x14ac:dyDescent="0.25">
      <c r="A86" s="27">
        <v>84</v>
      </c>
      <c r="B86" s="41"/>
      <c r="C86" s="42"/>
      <c r="D86" s="26" t="str">
        <f>IF(ISBLANK(B86),"",VLOOKUP(B86,'Source file'!A$26:C$27,3,0))</f>
        <v/>
      </c>
      <c r="E86" s="26" t="str">
        <f>IF(ISBLANK(B86),"",VLOOKUP(B86,'Source file'!A$26:B$27,2,0))</f>
        <v/>
      </c>
      <c r="F86" s="28"/>
      <c r="G86" s="32">
        <v>41729</v>
      </c>
      <c r="H86" s="33" t="str">
        <f t="shared" si="13"/>
        <v/>
      </c>
      <c r="I86" s="33" t="str">
        <f t="shared" si="14"/>
        <v/>
      </c>
      <c r="J86" s="32" t="str">
        <f t="shared" si="15"/>
        <v/>
      </c>
      <c r="K86" s="29"/>
      <c r="L86" s="27"/>
      <c r="M86" s="27"/>
      <c r="N86" s="35">
        <f t="shared" si="16"/>
        <v>0</v>
      </c>
      <c r="O86" s="34" t="str">
        <f t="shared" si="17"/>
        <v/>
      </c>
      <c r="P86" s="30"/>
      <c r="Q86" s="35" t="str">
        <f t="shared" si="18"/>
        <v/>
      </c>
      <c r="R86" s="37"/>
      <c r="S86" s="35" t="str">
        <f t="shared" si="19"/>
        <v/>
      </c>
      <c r="T86" s="16"/>
      <c r="U86" s="16">
        <v>0</v>
      </c>
      <c r="V86" s="16">
        <v>0</v>
      </c>
      <c r="W86" s="16">
        <v>0</v>
      </c>
      <c r="X86" s="16">
        <f t="shared" si="20"/>
        <v>0</v>
      </c>
      <c r="Y86" s="16"/>
      <c r="Z86" s="16"/>
      <c r="AA86" s="31"/>
      <c r="AB86" s="28"/>
      <c r="AC86" s="38">
        <v>41730</v>
      </c>
      <c r="AD86" s="38">
        <v>42094</v>
      </c>
      <c r="AE86" s="39"/>
      <c r="AF86" s="40">
        <v>0</v>
      </c>
      <c r="AG86" s="35" t="str">
        <f t="shared" si="21"/>
        <v/>
      </c>
      <c r="AH86" s="35" t="str">
        <f t="shared" si="22"/>
        <v/>
      </c>
      <c r="AI86" s="34" t="str">
        <f t="shared" si="23"/>
        <v/>
      </c>
      <c r="AJ86" s="35" t="str">
        <f t="shared" si="24"/>
        <v/>
      </c>
      <c r="AK86" s="34" t="str">
        <f t="shared" si="25"/>
        <v/>
      </c>
    </row>
    <row r="87" spans="1:37" x14ac:dyDescent="0.25">
      <c r="A87" s="27">
        <v>85</v>
      </c>
      <c r="B87" s="41"/>
      <c r="C87" s="42"/>
      <c r="D87" s="26" t="str">
        <f>IF(ISBLANK(B87),"",VLOOKUP(B87,'Source file'!A$26:C$27,3,0))</f>
        <v/>
      </c>
      <c r="E87" s="26" t="str">
        <f>IF(ISBLANK(B87),"",VLOOKUP(B87,'Source file'!A$26:B$27,2,0))</f>
        <v/>
      </c>
      <c r="F87" s="28"/>
      <c r="G87" s="32">
        <v>41729</v>
      </c>
      <c r="H87" s="33" t="str">
        <f t="shared" si="13"/>
        <v/>
      </c>
      <c r="I87" s="33" t="str">
        <f t="shared" si="14"/>
        <v/>
      </c>
      <c r="J87" s="32" t="str">
        <f t="shared" si="15"/>
        <v/>
      </c>
      <c r="K87" s="29"/>
      <c r="L87" s="27"/>
      <c r="M87" s="27"/>
      <c r="N87" s="35">
        <f t="shared" si="16"/>
        <v>0</v>
      </c>
      <c r="O87" s="34" t="str">
        <f t="shared" si="17"/>
        <v/>
      </c>
      <c r="P87" s="30"/>
      <c r="Q87" s="35" t="str">
        <f t="shared" si="18"/>
        <v/>
      </c>
      <c r="R87" s="37"/>
      <c r="S87" s="35" t="str">
        <f t="shared" si="19"/>
        <v/>
      </c>
      <c r="T87" s="16"/>
      <c r="U87" s="16">
        <v>0</v>
      </c>
      <c r="V87" s="16">
        <v>0</v>
      </c>
      <c r="W87" s="16">
        <v>0</v>
      </c>
      <c r="X87" s="16">
        <f t="shared" si="20"/>
        <v>0</v>
      </c>
      <c r="Y87" s="16"/>
      <c r="Z87" s="16"/>
      <c r="AA87" s="31"/>
      <c r="AB87" s="28"/>
      <c r="AC87" s="38">
        <v>41730</v>
      </c>
      <c r="AD87" s="38">
        <v>42094</v>
      </c>
      <c r="AE87" s="39"/>
      <c r="AF87" s="40">
        <v>0</v>
      </c>
      <c r="AG87" s="35" t="str">
        <f t="shared" si="21"/>
        <v/>
      </c>
      <c r="AH87" s="35" t="str">
        <f t="shared" si="22"/>
        <v/>
      </c>
      <c r="AI87" s="34" t="str">
        <f t="shared" si="23"/>
        <v/>
      </c>
      <c r="AJ87" s="35" t="str">
        <f t="shared" si="24"/>
        <v/>
      </c>
      <c r="AK87" s="34" t="str">
        <f t="shared" si="25"/>
        <v/>
      </c>
    </row>
    <row r="88" spans="1:37" x14ac:dyDescent="0.25">
      <c r="A88" s="27">
        <v>86</v>
      </c>
      <c r="B88" s="41"/>
      <c r="C88" s="42"/>
      <c r="D88" s="26" t="str">
        <f>IF(ISBLANK(B88),"",VLOOKUP(B88,'Source file'!A$26:C$27,3,0))</f>
        <v/>
      </c>
      <c r="E88" s="26" t="str">
        <f>IF(ISBLANK(B88),"",VLOOKUP(B88,'Source file'!A$26:B$27,2,0))</f>
        <v/>
      </c>
      <c r="F88" s="28"/>
      <c r="G88" s="32">
        <v>41729</v>
      </c>
      <c r="H88" s="33" t="str">
        <f t="shared" si="13"/>
        <v/>
      </c>
      <c r="I88" s="33" t="str">
        <f t="shared" si="14"/>
        <v/>
      </c>
      <c r="J88" s="32" t="str">
        <f t="shared" si="15"/>
        <v/>
      </c>
      <c r="K88" s="29"/>
      <c r="L88" s="27"/>
      <c r="M88" s="27"/>
      <c r="N88" s="35">
        <f t="shared" si="16"/>
        <v>0</v>
      </c>
      <c r="O88" s="34" t="str">
        <f t="shared" si="17"/>
        <v/>
      </c>
      <c r="P88" s="30"/>
      <c r="Q88" s="35" t="str">
        <f t="shared" si="18"/>
        <v/>
      </c>
      <c r="R88" s="37"/>
      <c r="S88" s="35" t="str">
        <f t="shared" si="19"/>
        <v/>
      </c>
      <c r="T88" s="16"/>
      <c r="U88" s="16">
        <v>0</v>
      </c>
      <c r="V88" s="16">
        <v>0</v>
      </c>
      <c r="W88" s="16">
        <v>0</v>
      </c>
      <c r="X88" s="16">
        <f t="shared" si="20"/>
        <v>0</v>
      </c>
      <c r="Y88" s="16"/>
      <c r="Z88" s="16"/>
      <c r="AA88" s="31"/>
      <c r="AB88" s="28"/>
      <c r="AC88" s="38">
        <v>41730</v>
      </c>
      <c r="AD88" s="38">
        <v>42094</v>
      </c>
      <c r="AE88" s="39"/>
      <c r="AF88" s="40">
        <v>0</v>
      </c>
      <c r="AG88" s="35" t="str">
        <f t="shared" si="21"/>
        <v/>
      </c>
      <c r="AH88" s="35" t="str">
        <f t="shared" si="22"/>
        <v/>
      </c>
      <c r="AI88" s="34" t="str">
        <f t="shared" si="23"/>
        <v/>
      </c>
      <c r="AJ88" s="35" t="str">
        <f t="shared" si="24"/>
        <v/>
      </c>
      <c r="AK88" s="34" t="str">
        <f t="shared" si="25"/>
        <v/>
      </c>
    </row>
    <row r="89" spans="1:37" x14ac:dyDescent="0.25">
      <c r="A89" s="27">
        <v>87</v>
      </c>
      <c r="B89" s="41"/>
      <c r="C89" s="42"/>
      <c r="D89" s="26" t="str">
        <f>IF(ISBLANK(B89),"",VLOOKUP(B89,'Source file'!A$26:C$27,3,0))</f>
        <v/>
      </c>
      <c r="E89" s="26" t="str">
        <f>IF(ISBLANK(B89),"",VLOOKUP(B89,'Source file'!A$26:B$27,2,0))</f>
        <v/>
      </c>
      <c r="F89" s="28"/>
      <c r="G89" s="32">
        <v>41729</v>
      </c>
      <c r="H89" s="33" t="str">
        <f t="shared" si="13"/>
        <v/>
      </c>
      <c r="I89" s="33" t="str">
        <f t="shared" si="14"/>
        <v/>
      </c>
      <c r="J89" s="32" t="str">
        <f t="shared" si="15"/>
        <v/>
      </c>
      <c r="K89" s="29"/>
      <c r="L89" s="27"/>
      <c r="M89" s="27"/>
      <c r="N89" s="35">
        <f t="shared" si="16"/>
        <v>0</v>
      </c>
      <c r="O89" s="34" t="str">
        <f t="shared" si="17"/>
        <v/>
      </c>
      <c r="P89" s="30"/>
      <c r="Q89" s="35" t="str">
        <f t="shared" si="18"/>
        <v/>
      </c>
      <c r="R89" s="37"/>
      <c r="S89" s="35" t="str">
        <f t="shared" si="19"/>
        <v/>
      </c>
      <c r="T89" s="16"/>
      <c r="U89" s="16">
        <v>0</v>
      </c>
      <c r="V89" s="16">
        <v>0</v>
      </c>
      <c r="W89" s="16">
        <v>0</v>
      </c>
      <c r="X89" s="16">
        <f t="shared" si="20"/>
        <v>0</v>
      </c>
      <c r="Y89" s="16"/>
      <c r="Z89" s="16"/>
      <c r="AA89" s="31"/>
      <c r="AB89" s="28"/>
      <c r="AC89" s="38">
        <v>41730</v>
      </c>
      <c r="AD89" s="38">
        <v>42094</v>
      </c>
      <c r="AE89" s="39"/>
      <c r="AF89" s="40">
        <v>0</v>
      </c>
      <c r="AG89" s="35" t="str">
        <f t="shared" si="21"/>
        <v/>
      </c>
      <c r="AH89" s="35" t="str">
        <f t="shared" si="22"/>
        <v/>
      </c>
      <c r="AI89" s="34" t="str">
        <f t="shared" si="23"/>
        <v/>
      </c>
      <c r="AJ89" s="35" t="str">
        <f t="shared" si="24"/>
        <v/>
      </c>
      <c r="AK89" s="34" t="str">
        <f t="shared" si="25"/>
        <v/>
      </c>
    </row>
    <row r="90" spans="1:37" x14ac:dyDescent="0.25">
      <c r="A90" s="27">
        <v>88</v>
      </c>
      <c r="B90" s="41"/>
      <c r="C90" s="42"/>
      <c r="D90" s="26" t="str">
        <f>IF(ISBLANK(B90),"",VLOOKUP(B90,'Source file'!A$26:C$27,3,0))</f>
        <v/>
      </c>
      <c r="E90" s="26" t="str">
        <f>IF(ISBLANK(B90),"",VLOOKUP(B90,'Source file'!A$26:B$27,2,0))</f>
        <v/>
      </c>
      <c r="F90" s="28"/>
      <c r="G90" s="32">
        <v>41729</v>
      </c>
      <c r="H90" s="33" t="str">
        <f t="shared" si="13"/>
        <v/>
      </c>
      <c r="I90" s="33" t="str">
        <f t="shared" si="14"/>
        <v/>
      </c>
      <c r="J90" s="32" t="str">
        <f t="shared" si="15"/>
        <v/>
      </c>
      <c r="K90" s="29"/>
      <c r="L90" s="27"/>
      <c r="M90" s="27"/>
      <c r="N90" s="35">
        <f t="shared" si="16"/>
        <v>0</v>
      </c>
      <c r="O90" s="34" t="str">
        <f t="shared" si="17"/>
        <v/>
      </c>
      <c r="P90" s="30"/>
      <c r="Q90" s="35" t="str">
        <f t="shared" si="18"/>
        <v/>
      </c>
      <c r="R90" s="37"/>
      <c r="S90" s="35" t="str">
        <f t="shared" si="19"/>
        <v/>
      </c>
      <c r="T90" s="16"/>
      <c r="U90" s="16">
        <v>0</v>
      </c>
      <c r="V90" s="16">
        <v>0</v>
      </c>
      <c r="W90" s="16">
        <v>0</v>
      </c>
      <c r="X90" s="16">
        <f t="shared" si="20"/>
        <v>0</v>
      </c>
      <c r="Y90" s="16"/>
      <c r="Z90" s="16"/>
      <c r="AA90" s="31"/>
      <c r="AB90" s="28"/>
      <c r="AC90" s="38">
        <v>41730</v>
      </c>
      <c r="AD90" s="38">
        <v>42094</v>
      </c>
      <c r="AE90" s="39"/>
      <c r="AF90" s="40">
        <v>0</v>
      </c>
      <c r="AG90" s="35" t="str">
        <f t="shared" si="21"/>
        <v/>
      </c>
      <c r="AH90" s="35" t="str">
        <f t="shared" si="22"/>
        <v/>
      </c>
      <c r="AI90" s="34" t="str">
        <f t="shared" si="23"/>
        <v/>
      </c>
      <c r="AJ90" s="35" t="str">
        <f t="shared" si="24"/>
        <v/>
      </c>
      <c r="AK90" s="34" t="str">
        <f t="shared" si="25"/>
        <v/>
      </c>
    </row>
    <row r="91" spans="1:37" x14ac:dyDescent="0.25">
      <c r="A91" s="27">
        <v>89</v>
      </c>
      <c r="B91" s="41"/>
      <c r="C91" s="42"/>
      <c r="D91" s="26" t="str">
        <f>IF(ISBLANK(B91),"",VLOOKUP(B91,'Source file'!A$26:C$27,3,0))</f>
        <v/>
      </c>
      <c r="E91" s="26" t="str">
        <f>IF(ISBLANK(B91),"",VLOOKUP(B91,'Source file'!A$26:B$27,2,0))</f>
        <v/>
      </c>
      <c r="F91" s="28"/>
      <c r="G91" s="32">
        <v>41729</v>
      </c>
      <c r="H91" s="33" t="str">
        <f t="shared" si="13"/>
        <v/>
      </c>
      <c r="I91" s="33" t="str">
        <f t="shared" si="14"/>
        <v/>
      </c>
      <c r="J91" s="32" t="str">
        <f t="shared" si="15"/>
        <v/>
      </c>
      <c r="K91" s="29"/>
      <c r="L91" s="27"/>
      <c r="M91" s="27"/>
      <c r="N91" s="35">
        <f t="shared" si="16"/>
        <v>0</v>
      </c>
      <c r="O91" s="34" t="str">
        <f t="shared" si="17"/>
        <v/>
      </c>
      <c r="P91" s="30"/>
      <c r="Q91" s="35" t="str">
        <f t="shared" si="18"/>
        <v/>
      </c>
      <c r="R91" s="37"/>
      <c r="S91" s="35" t="str">
        <f t="shared" si="19"/>
        <v/>
      </c>
      <c r="T91" s="16"/>
      <c r="U91" s="16">
        <v>0</v>
      </c>
      <c r="V91" s="16">
        <v>0</v>
      </c>
      <c r="W91" s="16">
        <v>0</v>
      </c>
      <c r="X91" s="16">
        <f t="shared" si="20"/>
        <v>0</v>
      </c>
      <c r="Y91" s="16"/>
      <c r="Z91" s="16"/>
      <c r="AA91" s="31"/>
      <c r="AB91" s="28"/>
      <c r="AC91" s="38">
        <v>41730</v>
      </c>
      <c r="AD91" s="38">
        <v>42094</v>
      </c>
      <c r="AE91" s="39"/>
      <c r="AF91" s="40">
        <v>0</v>
      </c>
      <c r="AG91" s="35" t="str">
        <f t="shared" si="21"/>
        <v/>
      </c>
      <c r="AH91" s="35" t="str">
        <f t="shared" si="22"/>
        <v/>
      </c>
      <c r="AI91" s="34" t="str">
        <f t="shared" si="23"/>
        <v/>
      </c>
      <c r="AJ91" s="35" t="str">
        <f t="shared" si="24"/>
        <v/>
      </c>
      <c r="AK91" s="34" t="str">
        <f t="shared" si="25"/>
        <v/>
      </c>
    </row>
    <row r="92" spans="1:37" x14ac:dyDescent="0.25">
      <c r="A92" s="27">
        <v>90</v>
      </c>
      <c r="B92" s="41"/>
      <c r="C92" s="42"/>
      <c r="D92" s="26" t="str">
        <f>IF(ISBLANK(B92),"",VLOOKUP(B92,'Source file'!A$26:C$27,3,0))</f>
        <v/>
      </c>
      <c r="E92" s="26" t="str">
        <f>IF(ISBLANK(B92),"",VLOOKUP(B92,'Source file'!A$26:B$27,2,0))</f>
        <v/>
      </c>
      <c r="F92" s="28"/>
      <c r="G92" s="32">
        <v>41729</v>
      </c>
      <c r="H92" s="33" t="str">
        <f t="shared" si="13"/>
        <v/>
      </c>
      <c r="I92" s="33" t="str">
        <f t="shared" si="14"/>
        <v/>
      </c>
      <c r="J92" s="32" t="str">
        <f t="shared" si="15"/>
        <v/>
      </c>
      <c r="K92" s="29"/>
      <c r="L92" s="27"/>
      <c r="M92" s="27"/>
      <c r="N92" s="35">
        <f t="shared" si="16"/>
        <v>0</v>
      </c>
      <c r="O92" s="34" t="str">
        <f t="shared" si="17"/>
        <v/>
      </c>
      <c r="P92" s="30"/>
      <c r="Q92" s="35" t="str">
        <f t="shared" si="18"/>
        <v/>
      </c>
      <c r="R92" s="37"/>
      <c r="S92" s="35" t="str">
        <f t="shared" si="19"/>
        <v/>
      </c>
      <c r="T92" s="16"/>
      <c r="U92" s="16">
        <v>0</v>
      </c>
      <c r="V92" s="16">
        <v>0</v>
      </c>
      <c r="W92" s="16">
        <v>0</v>
      </c>
      <c r="X92" s="16">
        <f t="shared" si="20"/>
        <v>0</v>
      </c>
      <c r="Y92" s="16"/>
      <c r="Z92" s="16"/>
      <c r="AA92" s="31"/>
      <c r="AB92" s="28"/>
      <c r="AC92" s="38">
        <v>41730</v>
      </c>
      <c r="AD92" s="38">
        <v>42094</v>
      </c>
      <c r="AE92" s="39"/>
      <c r="AF92" s="40">
        <v>0</v>
      </c>
      <c r="AG92" s="35" t="str">
        <f t="shared" si="21"/>
        <v/>
      </c>
      <c r="AH92" s="35" t="str">
        <f t="shared" si="22"/>
        <v/>
      </c>
      <c r="AI92" s="34" t="str">
        <f t="shared" si="23"/>
        <v/>
      </c>
      <c r="AJ92" s="35" t="str">
        <f t="shared" si="24"/>
        <v/>
      </c>
      <c r="AK92" s="34" t="str">
        <f t="shared" si="25"/>
        <v/>
      </c>
    </row>
    <row r="93" spans="1:37" x14ac:dyDescent="0.25">
      <c r="A93" s="27">
        <v>91</v>
      </c>
      <c r="B93" s="41"/>
      <c r="C93" s="42"/>
      <c r="D93" s="26" t="str">
        <f>IF(ISBLANK(B93),"",VLOOKUP(B93,'Source file'!A$26:C$27,3,0))</f>
        <v/>
      </c>
      <c r="E93" s="26" t="str">
        <f>IF(ISBLANK(B93),"",VLOOKUP(B93,'Source file'!A$26:B$27,2,0))</f>
        <v/>
      </c>
      <c r="F93" s="28"/>
      <c r="G93" s="32">
        <v>41729</v>
      </c>
      <c r="H93" s="33" t="str">
        <f t="shared" si="13"/>
        <v/>
      </c>
      <c r="I93" s="33" t="str">
        <f t="shared" si="14"/>
        <v/>
      </c>
      <c r="J93" s="32" t="str">
        <f t="shared" si="15"/>
        <v/>
      </c>
      <c r="K93" s="29"/>
      <c r="L93" s="27"/>
      <c r="M93" s="27"/>
      <c r="N93" s="35">
        <f t="shared" si="16"/>
        <v>0</v>
      </c>
      <c r="O93" s="34" t="str">
        <f t="shared" si="17"/>
        <v/>
      </c>
      <c r="P93" s="30"/>
      <c r="Q93" s="35" t="str">
        <f t="shared" si="18"/>
        <v/>
      </c>
      <c r="R93" s="37"/>
      <c r="S93" s="35" t="str">
        <f t="shared" si="19"/>
        <v/>
      </c>
      <c r="T93" s="16"/>
      <c r="U93" s="16">
        <v>0</v>
      </c>
      <c r="V93" s="16">
        <v>0</v>
      </c>
      <c r="W93" s="16">
        <v>0</v>
      </c>
      <c r="X93" s="16">
        <f t="shared" si="20"/>
        <v>0</v>
      </c>
      <c r="Y93" s="16"/>
      <c r="Z93" s="16"/>
      <c r="AA93" s="31"/>
      <c r="AB93" s="28"/>
      <c r="AC93" s="38">
        <v>41730</v>
      </c>
      <c r="AD93" s="38">
        <v>42094</v>
      </c>
      <c r="AE93" s="39"/>
      <c r="AF93" s="40">
        <v>0</v>
      </c>
      <c r="AG93" s="35" t="str">
        <f t="shared" si="21"/>
        <v/>
      </c>
      <c r="AH93" s="35" t="str">
        <f t="shared" si="22"/>
        <v/>
      </c>
      <c r="AI93" s="34" t="str">
        <f t="shared" si="23"/>
        <v/>
      </c>
      <c r="AJ93" s="35" t="str">
        <f t="shared" si="24"/>
        <v/>
      </c>
      <c r="AK93" s="34" t="str">
        <f t="shared" si="25"/>
        <v/>
      </c>
    </row>
    <row r="94" spans="1:37" x14ac:dyDescent="0.25">
      <c r="A94" s="27">
        <v>92</v>
      </c>
      <c r="B94" s="41"/>
      <c r="C94" s="42"/>
      <c r="D94" s="26" t="str">
        <f>IF(ISBLANK(B94),"",VLOOKUP(B94,'Source file'!A$26:C$27,3,0))</f>
        <v/>
      </c>
      <c r="E94" s="26" t="str">
        <f>IF(ISBLANK(B94),"",VLOOKUP(B94,'Source file'!A$26:B$27,2,0))</f>
        <v/>
      </c>
      <c r="F94" s="28"/>
      <c r="G94" s="32">
        <v>41729</v>
      </c>
      <c r="H94" s="33" t="str">
        <f t="shared" si="13"/>
        <v/>
      </c>
      <c r="I94" s="33" t="str">
        <f t="shared" si="14"/>
        <v/>
      </c>
      <c r="J94" s="32" t="str">
        <f t="shared" si="15"/>
        <v/>
      </c>
      <c r="K94" s="29"/>
      <c r="L94" s="27"/>
      <c r="M94" s="27"/>
      <c r="N94" s="35">
        <f t="shared" si="16"/>
        <v>0</v>
      </c>
      <c r="O94" s="34" t="str">
        <f t="shared" si="17"/>
        <v/>
      </c>
      <c r="P94" s="30"/>
      <c r="Q94" s="35" t="str">
        <f t="shared" si="18"/>
        <v/>
      </c>
      <c r="R94" s="37"/>
      <c r="S94" s="35" t="str">
        <f t="shared" si="19"/>
        <v/>
      </c>
      <c r="T94" s="16"/>
      <c r="U94" s="16">
        <v>0</v>
      </c>
      <c r="V94" s="16">
        <v>0</v>
      </c>
      <c r="W94" s="16">
        <v>0</v>
      </c>
      <c r="X94" s="16">
        <f t="shared" si="20"/>
        <v>0</v>
      </c>
      <c r="Y94" s="16"/>
      <c r="Z94" s="16"/>
      <c r="AA94" s="31"/>
      <c r="AB94" s="28"/>
      <c r="AC94" s="38">
        <v>41730</v>
      </c>
      <c r="AD94" s="38">
        <v>42094</v>
      </c>
      <c r="AE94" s="39"/>
      <c r="AF94" s="40">
        <v>0</v>
      </c>
      <c r="AG94" s="35" t="str">
        <f t="shared" si="21"/>
        <v/>
      </c>
      <c r="AH94" s="35" t="str">
        <f t="shared" si="22"/>
        <v/>
      </c>
      <c r="AI94" s="34" t="str">
        <f t="shared" si="23"/>
        <v/>
      </c>
      <c r="AJ94" s="35" t="str">
        <f t="shared" si="24"/>
        <v/>
      </c>
      <c r="AK94" s="34" t="str">
        <f t="shared" si="25"/>
        <v/>
      </c>
    </row>
    <row r="95" spans="1:37" x14ac:dyDescent="0.25">
      <c r="A95" s="27">
        <v>93</v>
      </c>
      <c r="B95" s="41"/>
      <c r="C95" s="42"/>
      <c r="D95" s="26" t="str">
        <f>IF(ISBLANK(B95),"",VLOOKUP(B95,'Source file'!A$26:C$27,3,0))</f>
        <v/>
      </c>
      <c r="E95" s="26" t="str">
        <f>IF(ISBLANK(B95),"",VLOOKUP(B95,'Source file'!A$26:B$27,2,0))</f>
        <v/>
      </c>
      <c r="F95" s="28"/>
      <c r="G95" s="32">
        <v>41729</v>
      </c>
      <c r="H95" s="33" t="str">
        <f t="shared" si="13"/>
        <v/>
      </c>
      <c r="I95" s="33" t="str">
        <f t="shared" si="14"/>
        <v/>
      </c>
      <c r="J95" s="32" t="str">
        <f t="shared" si="15"/>
        <v/>
      </c>
      <c r="K95" s="29"/>
      <c r="L95" s="27"/>
      <c r="M95" s="27"/>
      <c r="N95" s="35">
        <f t="shared" si="16"/>
        <v>0</v>
      </c>
      <c r="O95" s="34" t="str">
        <f t="shared" si="17"/>
        <v/>
      </c>
      <c r="P95" s="30"/>
      <c r="Q95" s="35" t="str">
        <f t="shared" si="18"/>
        <v/>
      </c>
      <c r="R95" s="37"/>
      <c r="S95" s="35" t="str">
        <f t="shared" si="19"/>
        <v/>
      </c>
      <c r="T95" s="16"/>
      <c r="U95" s="16">
        <v>0</v>
      </c>
      <c r="V95" s="16">
        <v>0</v>
      </c>
      <c r="W95" s="16">
        <v>0</v>
      </c>
      <c r="X95" s="16">
        <f t="shared" si="20"/>
        <v>0</v>
      </c>
      <c r="Y95" s="16"/>
      <c r="Z95" s="16"/>
      <c r="AA95" s="31"/>
      <c r="AB95" s="28"/>
      <c r="AC95" s="38">
        <v>41730</v>
      </c>
      <c r="AD95" s="38">
        <v>42094</v>
      </c>
      <c r="AE95" s="39"/>
      <c r="AF95" s="40">
        <v>0</v>
      </c>
      <c r="AG95" s="35" t="str">
        <f t="shared" si="21"/>
        <v/>
      </c>
      <c r="AH95" s="35" t="str">
        <f t="shared" si="22"/>
        <v/>
      </c>
      <c r="AI95" s="34" t="str">
        <f t="shared" si="23"/>
        <v/>
      </c>
      <c r="AJ95" s="35" t="str">
        <f t="shared" si="24"/>
        <v/>
      </c>
      <c r="AK95" s="34" t="str">
        <f t="shared" si="25"/>
        <v/>
      </c>
    </row>
    <row r="96" spans="1:37" x14ac:dyDescent="0.25">
      <c r="A96" s="27">
        <v>94</v>
      </c>
      <c r="B96" s="41"/>
      <c r="C96" s="42"/>
      <c r="D96" s="26" t="str">
        <f>IF(ISBLANK(B96),"",VLOOKUP(B96,'Source file'!A$26:C$27,3,0))</f>
        <v/>
      </c>
      <c r="E96" s="26" t="str">
        <f>IF(ISBLANK(B96),"",VLOOKUP(B96,'Source file'!A$26:B$27,2,0))</f>
        <v/>
      </c>
      <c r="F96" s="28"/>
      <c r="G96" s="32">
        <v>41729</v>
      </c>
      <c r="H96" s="33" t="str">
        <f t="shared" si="13"/>
        <v/>
      </c>
      <c r="I96" s="33" t="str">
        <f t="shared" si="14"/>
        <v/>
      </c>
      <c r="J96" s="32" t="str">
        <f t="shared" si="15"/>
        <v/>
      </c>
      <c r="K96" s="29"/>
      <c r="L96" s="27"/>
      <c r="M96" s="27"/>
      <c r="N96" s="35">
        <f t="shared" si="16"/>
        <v>0</v>
      </c>
      <c r="O96" s="34" t="str">
        <f t="shared" si="17"/>
        <v/>
      </c>
      <c r="P96" s="30"/>
      <c r="Q96" s="35" t="str">
        <f t="shared" si="18"/>
        <v/>
      </c>
      <c r="R96" s="37"/>
      <c r="S96" s="35" t="str">
        <f t="shared" si="19"/>
        <v/>
      </c>
      <c r="T96" s="16"/>
      <c r="U96" s="16">
        <v>0</v>
      </c>
      <c r="V96" s="16">
        <v>0</v>
      </c>
      <c r="W96" s="16">
        <v>0</v>
      </c>
      <c r="X96" s="16">
        <f t="shared" si="20"/>
        <v>0</v>
      </c>
      <c r="Y96" s="16"/>
      <c r="Z96" s="16"/>
      <c r="AA96" s="31"/>
      <c r="AB96" s="28"/>
      <c r="AC96" s="38">
        <v>41730</v>
      </c>
      <c r="AD96" s="38">
        <v>42094</v>
      </c>
      <c r="AE96" s="39"/>
      <c r="AF96" s="40">
        <v>0</v>
      </c>
      <c r="AG96" s="35" t="str">
        <f t="shared" si="21"/>
        <v/>
      </c>
      <c r="AH96" s="35" t="str">
        <f t="shared" si="22"/>
        <v/>
      </c>
      <c r="AI96" s="34" t="str">
        <f t="shared" si="23"/>
        <v/>
      </c>
      <c r="AJ96" s="35" t="str">
        <f t="shared" si="24"/>
        <v/>
      </c>
      <c r="AK96" s="34" t="str">
        <f t="shared" si="25"/>
        <v/>
      </c>
    </row>
    <row r="97" spans="1:37" x14ac:dyDescent="0.25">
      <c r="A97" s="27">
        <v>95</v>
      </c>
      <c r="B97" s="41"/>
      <c r="C97" s="42"/>
      <c r="D97" s="26" t="str">
        <f>IF(ISBLANK(B97),"",VLOOKUP(B97,'Source file'!A$26:C$27,3,0))</f>
        <v/>
      </c>
      <c r="E97" s="26" t="str">
        <f>IF(ISBLANK(B97),"",VLOOKUP(B97,'Source file'!A$26:B$27,2,0))</f>
        <v/>
      </c>
      <c r="F97" s="28"/>
      <c r="G97" s="32">
        <v>41729</v>
      </c>
      <c r="H97" s="33" t="str">
        <f t="shared" si="13"/>
        <v/>
      </c>
      <c r="I97" s="33" t="str">
        <f t="shared" si="14"/>
        <v/>
      </c>
      <c r="J97" s="32" t="str">
        <f t="shared" si="15"/>
        <v/>
      </c>
      <c r="K97" s="29"/>
      <c r="L97" s="27"/>
      <c r="M97" s="27"/>
      <c r="N97" s="35">
        <f t="shared" si="16"/>
        <v>0</v>
      </c>
      <c r="O97" s="34" t="str">
        <f t="shared" si="17"/>
        <v/>
      </c>
      <c r="P97" s="30"/>
      <c r="Q97" s="35" t="str">
        <f t="shared" si="18"/>
        <v/>
      </c>
      <c r="R97" s="37"/>
      <c r="S97" s="35" t="str">
        <f t="shared" si="19"/>
        <v/>
      </c>
      <c r="T97" s="16"/>
      <c r="U97" s="16">
        <v>0</v>
      </c>
      <c r="V97" s="16">
        <v>0</v>
      </c>
      <c r="W97" s="16">
        <v>0</v>
      </c>
      <c r="X97" s="16">
        <f t="shared" si="20"/>
        <v>0</v>
      </c>
      <c r="Y97" s="16"/>
      <c r="Z97" s="16"/>
      <c r="AA97" s="31"/>
      <c r="AB97" s="28"/>
      <c r="AC97" s="38">
        <v>41730</v>
      </c>
      <c r="AD97" s="38">
        <v>42094</v>
      </c>
      <c r="AE97" s="39"/>
      <c r="AF97" s="40">
        <v>0</v>
      </c>
      <c r="AG97" s="35" t="str">
        <f t="shared" si="21"/>
        <v/>
      </c>
      <c r="AH97" s="35" t="str">
        <f t="shared" si="22"/>
        <v/>
      </c>
      <c r="AI97" s="34" t="str">
        <f t="shared" si="23"/>
        <v/>
      </c>
      <c r="AJ97" s="35" t="str">
        <f t="shared" si="24"/>
        <v/>
      </c>
      <c r="AK97" s="34" t="str">
        <f t="shared" si="25"/>
        <v/>
      </c>
    </row>
    <row r="98" spans="1:37" x14ac:dyDescent="0.25">
      <c r="A98" s="27">
        <v>96</v>
      </c>
      <c r="B98" s="41"/>
      <c r="C98" s="42"/>
      <c r="D98" s="26" t="str">
        <f>IF(ISBLANK(B98),"",VLOOKUP(B98,'Source file'!A$26:C$27,3,0))</f>
        <v/>
      </c>
      <c r="E98" s="26" t="str">
        <f>IF(ISBLANK(B98),"",VLOOKUP(B98,'Source file'!A$26:B$27,2,0))</f>
        <v/>
      </c>
      <c r="F98" s="28"/>
      <c r="G98" s="32">
        <v>41729</v>
      </c>
      <c r="H98" s="33" t="str">
        <f t="shared" si="13"/>
        <v/>
      </c>
      <c r="I98" s="33" t="str">
        <f t="shared" si="14"/>
        <v/>
      </c>
      <c r="J98" s="32" t="str">
        <f t="shared" si="15"/>
        <v/>
      </c>
      <c r="K98" s="29"/>
      <c r="L98" s="27"/>
      <c r="M98" s="27"/>
      <c r="N98" s="35">
        <f t="shared" si="16"/>
        <v>0</v>
      </c>
      <c r="O98" s="34" t="str">
        <f t="shared" si="17"/>
        <v/>
      </c>
      <c r="P98" s="30"/>
      <c r="Q98" s="35" t="str">
        <f t="shared" si="18"/>
        <v/>
      </c>
      <c r="R98" s="37"/>
      <c r="S98" s="35" t="str">
        <f t="shared" si="19"/>
        <v/>
      </c>
      <c r="T98" s="16"/>
      <c r="U98" s="16">
        <v>0</v>
      </c>
      <c r="V98" s="16">
        <v>0</v>
      </c>
      <c r="W98" s="16">
        <v>0</v>
      </c>
      <c r="X98" s="16">
        <f t="shared" si="20"/>
        <v>0</v>
      </c>
      <c r="Y98" s="16"/>
      <c r="Z98" s="16"/>
      <c r="AA98" s="31"/>
      <c r="AB98" s="28"/>
      <c r="AC98" s="38">
        <v>41730</v>
      </c>
      <c r="AD98" s="38">
        <v>42094</v>
      </c>
      <c r="AE98" s="39"/>
      <c r="AF98" s="40">
        <v>0</v>
      </c>
      <c r="AG98" s="35" t="str">
        <f t="shared" si="21"/>
        <v/>
      </c>
      <c r="AH98" s="35" t="str">
        <f t="shared" si="22"/>
        <v/>
      </c>
      <c r="AI98" s="34" t="str">
        <f t="shared" si="23"/>
        <v/>
      </c>
      <c r="AJ98" s="35" t="str">
        <f t="shared" si="24"/>
        <v/>
      </c>
      <c r="AK98" s="34" t="str">
        <f t="shared" si="25"/>
        <v/>
      </c>
    </row>
    <row r="99" spans="1:37" x14ac:dyDescent="0.25">
      <c r="A99" s="27">
        <v>97</v>
      </c>
      <c r="B99" s="41"/>
      <c r="C99" s="42"/>
      <c r="D99" s="26" t="str">
        <f>IF(ISBLANK(B99),"",VLOOKUP(B99,'Source file'!A$26:C$27,3,0))</f>
        <v/>
      </c>
      <c r="E99" s="26" t="str">
        <f>IF(ISBLANK(B99),"",VLOOKUP(B99,'Source file'!A$26:B$27,2,0))</f>
        <v/>
      </c>
      <c r="F99" s="28"/>
      <c r="G99" s="32">
        <v>41729</v>
      </c>
      <c r="H99" s="33" t="str">
        <f t="shared" si="13"/>
        <v/>
      </c>
      <c r="I99" s="33" t="str">
        <f t="shared" si="14"/>
        <v/>
      </c>
      <c r="J99" s="32" t="str">
        <f t="shared" si="15"/>
        <v/>
      </c>
      <c r="K99" s="29"/>
      <c r="L99" s="27"/>
      <c r="M99" s="27"/>
      <c r="N99" s="35">
        <f t="shared" si="16"/>
        <v>0</v>
      </c>
      <c r="O99" s="34" t="str">
        <f t="shared" si="17"/>
        <v/>
      </c>
      <c r="P99" s="30"/>
      <c r="Q99" s="35" t="str">
        <f t="shared" si="18"/>
        <v/>
      </c>
      <c r="R99" s="37"/>
      <c r="S99" s="35" t="str">
        <f t="shared" si="19"/>
        <v/>
      </c>
      <c r="T99" s="16"/>
      <c r="U99" s="16">
        <v>0</v>
      </c>
      <c r="V99" s="16">
        <v>0</v>
      </c>
      <c r="W99" s="16">
        <v>0</v>
      </c>
      <c r="X99" s="16">
        <f t="shared" si="20"/>
        <v>0</v>
      </c>
      <c r="Y99" s="16"/>
      <c r="Z99" s="16"/>
      <c r="AA99" s="31"/>
      <c r="AB99" s="28"/>
      <c r="AC99" s="38">
        <v>41730</v>
      </c>
      <c r="AD99" s="38">
        <v>42094</v>
      </c>
      <c r="AE99" s="39"/>
      <c r="AF99" s="40">
        <v>0</v>
      </c>
      <c r="AG99" s="35" t="str">
        <f t="shared" si="21"/>
        <v/>
      </c>
      <c r="AH99" s="35" t="str">
        <f t="shared" si="22"/>
        <v/>
      </c>
      <c r="AI99" s="34" t="str">
        <f t="shared" si="23"/>
        <v/>
      </c>
      <c r="AJ99" s="35" t="str">
        <f t="shared" si="24"/>
        <v/>
      </c>
      <c r="AK99" s="34" t="str">
        <f t="shared" si="25"/>
        <v/>
      </c>
    </row>
    <row r="100" spans="1:37" x14ac:dyDescent="0.25">
      <c r="A100" s="27">
        <v>98</v>
      </c>
      <c r="B100" s="41"/>
      <c r="C100" s="42"/>
      <c r="D100" s="26" t="str">
        <f>IF(ISBLANK(B100),"",VLOOKUP(B100,'Source file'!A$26:C$27,3,0))</f>
        <v/>
      </c>
      <c r="E100" s="26" t="str">
        <f>IF(ISBLANK(B100),"",VLOOKUP(B100,'Source file'!A$26:B$27,2,0))</f>
        <v/>
      </c>
      <c r="F100" s="28"/>
      <c r="G100" s="32">
        <v>41729</v>
      </c>
      <c r="H100" s="33" t="str">
        <f t="shared" si="13"/>
        <v/>
      </c>
      <c r="I100" s="33" t="str">
        <f t="shared" si="14"/>
        <v/>
      </c>
      <c r="J100" s="32" t="str">
        <f t="shared" si="15"/>
        <v/>
      </c>
      <c r="K100" s="29"/>
      <c r="L100" s="27"/>
      <c r="M100" s="27"/>
      <c r="N100" s="35">
        <f t="shared" si="16"/>
        <v>0</v>
      </c>
      <c r="O100" s="34" t="str">
        <f t="shared" si="17"/>
        <v/>
      </c>
      <c r="P100" s="30"/>
      <c r="Q100" s="35" t="str">
        <f t="shared" si="18"/>
        <v/>
      </c>
      <c r="R100" s="37"/>
      <c r="S100" s="35" t="str">
        <f t="shared" si="19"/>
        <v/>
      </c>
      <c r="T100" s="16"/>
      <c r="U100" s="16">
        <v>0</v>
      </c>
      <c r="V100" s="16">
        <v>0</v>
      </c>
      <c r="W100" s="16">
        <v>0</v>
      </c>
      <c r="X100" s="16">
        <f t="shared" si="20"/>
        <v>0</v>
      </c>
      <c r="Y100" s="16"/>
      <c r="Z100" s="16"/>
      <c r="AA100" s="31"/>
      <c r="AB100" s="28"/>
      <c r="AC100" s="38">
        <v>41730</v>
      </c>
      <c r="AD100" s="38">
        <v>42094</v>
      </c>
      <c r="AE100" s="39"/>
      <c r="AF100" s="40">
        <v>0</v>
      </c>
      <c r="AG100" s="35" t="str">
        <f t="shared" si="21"/>
        <v/>
      </c>
      <c r="AH100" s="35" t="str">
        <f t="shared" si="22"/>
        <v/>
      </c>
      <c r="AI100" s="34" t="str">
        <f t="shared" si="23"/>
        <v/>
      </c>
      <c r="AJ100" s="35" t="str">
        <f t="shared" si="24"/>
        <v/>
      </c>
      <c r="AK100" s="34" t="str">
        <f t="shared" si="25"/>
        <v/>
      </c>
    </row>
    <row r="101" spans="1:37" x14ac:dyDescent="0.25">
      <c r="A101" s="27">
        <v>99</v>
      </c>
      <c r="B101" s="41"/>
      <c r="C101" s="42"/>
      <c r="D101" s="26" t="str">
        <f>IF(ISBLANK(B101),"",VLOOKUP(B101,'Source file'!A$26:C$27,3,0))</f>
        <v/>
      </c>
      <c r="E101" s="26" t="str">
        <f>IF(ISBLANK(B101),"",VLOOKUP(B101,'Source file'!A$26:B$27,2,0))</f>
        <v/>
      </c>
      <c r="F101" s="28"/>
      <c r="G101" s="32">
        <v>41729</v>
      </c>
      <c r="H101" s="33" t="str">
        <f t="shared" si="13"/>
        <v/>
      </c>
      <c r="I101" s="33" t="str">
        <f t="shared" si="14"/>
        <v/>
      </c>
      <c r="J101" s="32" t="str">
        <f t="shared" si="15"/>
        <v/>
      </c>
      <c r="K101" s="29"/>
      <c r="L101" s="27"/>
      <c r="M101" s="27"/>
      <c r="N101" s="35">
        <f t="shared" si="16"/>
        <v>0</v>
      </c>
      <c r="O101" s="34" t="str">
        <f t="shared" si="17"/>
        <v/>
      </c>
      <c r="P101" s="30"/>
      <c r="Q101" s="35" t="str">
        <f t="shared" si="18"/>
        <v/>
      </c>
      <c r="R101" s="37"/>
      <c r="S101" s="35" t="str">
        <f t="shared" si="19"/>
        <v/>
      </c>
      <c r="T101" s="16"/>
      <c r="U101" s="16">
        <v>0</v>
      </c>
      <c r="V101" s="16">
        <v>0</v>
      </c>
      <c r="W101" s="16">
        <v>0</v>
      </c>
      <c r="X101" s="16">
        <f t="shared" si="20"/>
        <v>0</v>
      </c>
      <c r="Y101" s="16"/>
      <c r="Z101" s="16"/>
      <c r="AA101" s="31"/>
      <c r="AB101" s="28"/>
      <c r="AC101" s="38">
        <v>41730</v>
      </c>
      <c r="AD101" s="38">
        <v>42094</v>
      </c>
      <c r="AE101" s="39"/>
      <c r="AF101" s="40">
        <v>0</v>
      </c>
      <c r="AG101" s="35" t="str">
        <f t="shared" si="21"/>
        <v/>
      </c>
      <c r="AH101" s="35" t="str">
        <f t="shared" si="22"/>
        <v/>
      </c>
      <c r="AI101" s="34" t="str">
        <f t="shared" si="23"/>
        <v/>
      </c>
      <c r="AJ101" s="35" t="str">
        <f t="shared" si="24"/>
        <v/>
      </c>
      <c r="AK101" s="34" t="str">
        <f t="shared" si="25"/>
        <v/>
      </c>
    </row>
    <row r="104" spans="1:37" x14ac:dyDescent="0.25">
      <c r="C104" s="17" t="s">
        <v>39</v>
      </c>
      <c r="D104" s="15"/>
      <c r="E104" s="15"/>
    </row>
    <row r="105" spans="1:37" x14ac:dyDescent="0.25">
      <c r="C105" s="15" t="s">
        <v>40</v>
      </c>
      <c r="D105" s="18">
        <v>9.5000000000000001E-2</v>
      </c>
      <c r="E105" s="18">
        <v>6.3299999999999995E-2</v>
      </c>
    </row>
    <row r="106" spans="1:37" x14ac:dyDescent="0.25">
      <c r="C106" s="15" t="s">
        <v>41</v>
      </c>
      <c r="D106" s="18">
        <v>0.1188</v>
      </c>
      <c r="E106" s="18">
        <v>9.5000000000000001E-2</v>
      </c>
    </row>
  </sheetData>
  <sheetProtection password="EF05" sheet="1" objects="1" scenarios="1"/>
  <mergeCells count="1">
    <mergeCell ref="A1:Q1"/>
  </mergeCells>
  <dataValidations count="16">
    <dataValidation allowBlank="1" showInputMessage="1" showErrorMessage="1" promptTitle="Output" prompt="Auto-calculated" sqref="AG3:AK101"/>
    <dataValidation allowBlank="1" showInputMessage="1" showErrorMessage="1" promptTitle="Output" prompt="Auto-calulated" sqref="Q3:S101"/>
    <dataValidation allowBlank="1" showInputMessage="1" showErrorMessage="1" promptTitle="Output" prompt="Auto-caluculated" sqref="H3:J101"/>
    <dataValidation allowBlank="1" showInputMessage="1" showErrorMessage="1" promptTitle="Output" prompt="Auto-populate" sqref="D3:E101"/>
    <dataValidation allowBlank="1" showInputMessage="1" showErrorMessage="1" promptTitle="Output" prompt="Auto-calculated" sqref="N3:N101"/>
    <dataValidation type="list" allowBlank="1" showInputMessage="1" showErrorMessage="1" promptTitle="Asset disposed" prompt="If Asset disposed in FY 14-15,Select Y,If not then  N._x000a_If the asset's Op WDV as on Apr ,2014 is negative then , select &quot;NA&quot;_x000a_" sqref="AA3:AA101">
      <formula1>"Y,N"</formula1>
    </dataValidation>
    <dataValidation allowBlank="1" showInputMessage="1" showErrorMessage="1" promptTitle="Date of Addition" prompt="Enter in DD/MM/YYYY format _x000a_For eg - if date is a1st April 2014 , then 1apr14_x000a__x000a_" sqref="F3:F101"/>
    <dataValidation allowBlank="1" showInputMessage="1" showErrorMessage="1" promptTitle="Description" prompt="Enter the asset description- name etc." sqref="C3:C101"/>
    <dataValidation allowBlank="1" showInputMessage="1" showErrorMessage="1" promptTitle="VAT Credit" prompt="Input if any VAT included in gross amt" sqref="M3:M101"/>
    <dataValidation allowBlank="1" showInputMessage="1" showErrorMessage="1" promptTitle="Cenvat Credit" prompt="Input ,if any, Cenvat creditincluded in gross amt" sqref="L3:L101"/>
    <dataValidation allowBlank="1" showInputMessage="1" showErrorMessage="1" promptTitle="Gross Amount" prompt="Enter Gross Amount of addition" sqref="K3:K101"/>
    <dataValidation type="list" allowBlank="1" showInputMessage="1" showErrorMessage="1" promptTitle="New Asset" prompt="If purcahsed in FY 14-15,select Y_x000a_If purcahsed in earlier FY,select N" sqref="P3:P101">
      <formula1>"Y,N"</formula1>
    </dataValidation>
    <dataValidation allowBlank="1" showInputMessage="1" showErrorMessage="1" promptTitle="Disposal date" prompt="Enter date of disposal" sqref="AB3:AB101"/>
    <dataValidation allowBlank="1" showInputMessage="1" showErrorMessage="1" promptTitle="Disposal value" prompt="Enter the disposal value , if disposed " sqref="AF3:AF101"/>
    <dataValidation allowBlank="1" showInputMessage="1" showErrorMessage="1" promptTitle="No of days used" prompt="Enter No of days used in FY 14-15" sqref="AE3:AE101"/>
    <dataValidation type="list" allowBlank="1" showInputMessage="1" showErrorMessage="1" sqref="B3:B101">
      <formula1>$C$105:$C$106</formula1>
    </dataValidation>
  </dataValidations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Sub-class" prompt="Select the sub-class from the drop down menu">
          <x14:formula1>
            <xm:f>'Source file'!$A$26:$A$27</xm:f>
          </x14:formula1>
          <xm:sqref>B3:B101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27"/>
  <sheetViews>
    <sheetView workbookViewId="0">
      <selection activeCell="B19" sqref="B19"/>
    </sheetView>
  </sheetViews>
  <sheetFormatPr defaultRowHeight="15" x14ac:dyDescent="0.25"/>
  <cols>
    <col min="1" max="1" width="31.140625" style="15" bestFit="1" customWidth="1"/>
    <col min="2" max="16384" width="9.140625" style="15"/>
  </cols>
  <sheetData>
    <row r="1" spans="1:3" x14ac:dyDescent="0.25">
      <c r="A1" s="17" t="s">
        <v>29</v>
      </c>
      <c r="B1" s="15" t="s">
        <v>32</v>
      </c>
      <c r="C1" s="15" t="s">
        <v>35</v>
      </c>
    </row>
    <row r="3" spans="1:3" x14ac:dyDescent="0.25">
      <c r="A3" s="15" t="s">
        <v>30</v>
      </c>
      <c r="B3" s="18">
        <v>0.1583</v>
      </c>
      <c r="C3" s="18">
        <v>0.16209999999999999</v>
      </c>
    </row>
    <row r="4" spans="1:3" x14ac:dyDescent="0.25">
      <c r="A4" s="15" t="s">
        <v>31</v>
      </c>
      <c r="B4" s="18">
        <v>0.31669999999999998</v>
      </c>
      <c r="C4" s="18">
        <v>0.16209999999999999</v>
      </c>
    </row>
    <row r="8" spans="1:3" x14ac:dyDescent="0.25">
      <c r="A8" s="17" t="s">
        <v>33</v>
      </c>
    </row>
    <row r="9" spans="1:3" x14ac:dyDescent="0.25">
      <c r="A9" s="15" t="s">
        <v>46</v>
      </c>
      <c r="B9" s="18">
        <v>3.1699999999999999E-2</v>
      </c>
      <c r="C9" s="18">
        <v>1.6299999999999999E-2</v>
      </c>
    </row>
    <row r="10" spans="1:3" x14ac:dyDescent="0.25">
      <c r="A10" s="15" t="s">
        <v>47</v>
      </c>
      <c r="B10" s="18">
        <v>1.5800000000000002E-2</v>
      </c>
      <c r="C10" s="18">
        <v>1.6299999999999999E-2</v>
      </c>
    </row>
    <row r="11" spans="1:3" x14ac:dyDescent="0.25">
      <c r="A11" s="15" t="s">
        <v>28</v>
      </c>
      <c r="B11" s="18">
        <v>3.1699999999999999E-2</v>
      </c>
      <c r="C11" s="18">
        <v>3.3399999999999999E-2</v>
      </c>
    </row>
    <row r="12" spans="1:3" x14ac:dyDescent="0.25">
      <c r="A12" s="15" t="s">
        <v>34</v>
      </c>
      <c r="B12" s="19">
        <v>0.19</v>
      </c>
      <c r="C12" s="18">
        <v>1.6299999999999999E-2</v>
      </c>
    </row>
    <row r="13" spans="1:3" x14ac:dyDescent="0.25">
      <c r="A13" s="15" t="s">
        <v>56</v>
      </c>
      <c r="B13" s="18">
        <v>0.31669999999999998</v>
      </c>
      <c r="C13" s="19">
        <v>1</v>
      </c>
    </row>
    <row r="15" spans="1:3" x14ac:dyDescent="0.25">
      <c r="A15" s="17" t="s">
        <v>36</v>
      </c>
    </row>
    <row r="16" spans="1:3" x14ac:dyDescent="0.25">
      <c r="A16" s="15" t="s">
        <v>37</v>
      </c>
      <c r="B16" s="18">
        <v>0.1188</v>
      </c>
      <c r="C16" s="18">
        <v>5.28E-2</v>
      </c>
    </row>
    <row r="17" spans="1:3" x14ac:dyDescent="0.25">
      <c r="A17" s="15" t="s">
        <v>38</v>
      </c>
      <c r="B17" s="18">
        <v>6.3299999999999995E-2</v>
      </c>
      <c r="C17" s="18">
        <v>4.7500000000000001E-2</v>
      </c>
    </row>
    <row r="18" spans="1:3" x14ac:dyDescent="0.25">
      <c r="A18" s="15" t="s">
        <v>42</v>
      </c>
      <c r="B18" s="18">
        <v>9.5000000000000001E-2</v>
      </c>
      <c r="C18" s="18">
        <v>9.5000000000000001E-2</v>
      </c>
    </row>
    <row r="19" spans="1:3" x14ac:dyDescent="0.25">
      <c r="A19" s="15" t="s">
        <v>55</v>
      </c>
      <c r="B19" s="18">
        <v>0.1188</v>
      </c>
      <c r="C19" s="18">
        <v>9.5000000000000001E-2</v>
      </c>
    </row>
    <row r="20" spans="1:3" x14ac:dyDescent="0.25">
      <c r="A20" s="15" t="s">
        <v>54</v>
      </c>
      <c r="B20" s="18">
        <v>0.1188</v>
      </c>
      <c r="C20" s="18">
        <v>0.11310000000000001</v>
      </c>
    </row>
    <row r="21" spans="1:3" x14ac:dyDescent="0.25">
      <c r="A21" s="15" t="s">
        <v>44</v>
      </c>
      <c r="B21" s="18">
        <v>9.5000000000000001E-2</v>
      </c>
      <c r="C21" s="18">
        <v>4.7500000000000001E-2</v>
      </c>
    </row>
    <row r="22" spans="1:3" x14ac:dyDescent="0.25">
      <c r="A22" s="15" t="s">
        <v>43</v>
      </c>
      <c r="B22" s="19">
        <v>0.19</v>
      </c>
      <c r="C22" s="18">
        <v>4.7500000000000001E-2</v>
      </c>
    </row>
    <row r="23" spans="1:3" x14ac:dyDescent="0.25">
      <c r="B23" s="18"/>
    </row>
    <row r="25" spans="1:3" x14ac:dyDescent="0.25">
      <c r="A25" s="17" t="s">
        <v>39</v>
      </c>
    </row>
    <row r="26" spans="1:3" x14ac:dyDescent="0.25">
      <c r="A26" s="15" t="s">
        <v>40</v>
      </c>
      <c r="B26" s="18">
        <v>9.5000000000000001E-2</v>
      </c>
      <c r="C26" s="18">
        <v>6.3299999999999995E-2</v>
      </c>
    </row>
    <row r="27" spans="1:3" x14ac:dyDescent="0.25">
      <c r="A27" s="15" t="s">
        <v>41</v>
      </c>
      <c r="B27" s="18">
        <v>0.1188</v>
      </c>
      <c r="C27" s="18">
        <v>9.5000000000000001E-2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Computer</vt:lpstr>
      <vt:lpstr>Plant &amp; Mach</vt:lpstr>
      <vt:lpstr>Buildings</vt:lpstr>
      <vt:lpstr>Furniture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Saurabh</cp:lastModifiedBy>
  <cp:lastPrinted>2015-08-05T17:29:03Z</cp:lastPrinted>
  <dcterms:created xsi:type="dcterms:W3CDTF">2006-09-16T00:00:00Z</dcterms:created>
  <dcterms:modified xsi:type="dcterms:W3CDTF">2015-08-09T00:30:13Z</dcterms:modified>
</cp:coreProperties>
</file>