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Depreciation Calculator Part II" sheetId="1" r:id="rId1"/>
    <sheet name="Example" sheetId="2" r:id="rId2"/>
  </sheets>
  <calcPr calcId="124519"/>
</workbook>
</file>

<file path=xl/calcChain.xml><?xml version="1.0" encoding="utf-8"?>
<calcChain xmlns="http://schemas.openxmlformats.org/spreadsheetml/2006/main">
  <c r="H141" i="2"/>
  <c r="F141"/>
  <c r="H140"/>
  <c r="F140"/>
  <c r="H139"/>
  <c r="F139"/>
  <c r="H138"/>
  <c r="F138"/>
  <c r="Q137"/>
  <c r="E138" s="1"/>
  <c r="N137"/>
  <c r="M137"/>
  <c r="K137"/>
  <c r="F137"/>
  <c r="H137" s="1"/>
  <c r="J137" s="1"/>
  <c r="H104"/>
  <c r="F104"/>
  <c r="H103"/>
  <c r="F103"/>
  <c r="H102"/>
  <c r="F102"/>
  <c r="H101"/>
  <c r="F101"/>
  <c r="E101"/>
  <c r="Q101" s="1"/>
  <c r="E102" s="1"/>
  <c r="Q100"/>
  <c r="N100"/>
  <c r="O100" s="1"/>
  <c r="I101" s="1"/>
  <c r="M100"/>
  <c r="K100"/>
  <c r="H100"/>
  <c r="J100" s="1"/>
  <c r="F100"/>
  <c r="F69"/>
  <c r="H69" s="1"/>
  <c r="F68"/>
  <c r="H68" s="1"/>
  <c r="F67"/>
  <c r="H67" s="1"/>
  <c r="F66"/>
  <c r="H66" s="1"/>
  <c r="E66"/>
  <c r="K66" s="1"/>
  <c r="Q65"/>
  <c r="O65"/>
  <c r="I66" s="1"/>
  <c r="N65"/>
  <c r="M65"/>
  <c r="K65"/>
  <c r="P65" s="1"/>
  <c r="J65"/>
  <c r="H65"/>
  <c r="F65"/>
  <c r="F31"/>
  <c r="H31" s="1"/>
  <c r="F30"/>
  <c r="H30" s="1"/>
  <c r="F29"/>
  <c r="H29" s="1"/>
  <c r="F28"/>
  <c r="H28" s="1"/>
  <c r="Q27"/>
  <c r="E28" s="1"/>
  <c r="N27"/>
  <c r="M27"/>
  <c r="K27"/>
  <c r="P27" s="1"/>
  <c r="F27"/>
  <c r="H27" s="1"/>
  <c r="J27" s="1"/>
  <c r="O27" s="1"/>
  <c r="I28" s="1"/>
  <c r="H28" i="1"/>
  <c r="F28"/>
  <c r="H27"/>
  <c r="F27"/>
  <c r="H26"/>
  <c r="F26"/>
  <c r="H25"/>
  <c r="F25"/>
  <c r="Q24"/>
  <c r="E25" s="1"/>
  <c r="N24"/>
  <c r="O24" s="1"/>
  <c r="I25" s="1"/>
  <c r="M24"/>
  <c r="K24"/>
  <c r="F24"/>
  <c r="H24" s="1"/>
  <c r="J24" s="1"/>
  <c r="J28" i="2" l="1"/>
  <c r="G28"/>
  <c r="N138"/>
  <c r="M138"/>
  <c r="K138"/>
  <c r="Q138"/>
  <c r="E139" s="1"/>
  <c r="Q28"/>
  <c r="E29" s="1"/>
  <c r="M28"/>
  <c r="N28"/>
  <c r="K28"/>
  <c r="G66"/>
  <c r="J66"/>
  <c r="Q102"/>
  <c r="E103" s="1"/>
  <c r="M102"/>
  <c r="N102"/>
  <c r="K102"/>
  <c r="P100"/>
  <c r="O137"/>
  <c r="I138" s="1"/>
  <c r="M66"/>
  <c r="Q66"/>
  <c r="E67" s="1"/>
  <c r="K101"/>
  <c r="N101"/>
  <c r="N66"/>
  <c r="O66" s="1"/>
  <c r="P66" s="1"/>
  <c r="M101"/>
  <c r="N25" i="1"/>
  <c r="K25"/>
  <c r="Q25"/>
  <c r="E26" s="1"/>
  <c r="M25"/>
  <c r="P24"/>
  <c r="G67" i="2" l="1"/>
  <c r="J67"/>
  <c r="K67"/>
  <c r="Q67"/>
  <c r="E68" s="1"/>
  <c r="M67"/>
  <c r="N67"/>
  <c r="J101"/>
  <c r="G101"/>
  <c r="N103"/>
  <c r="K103"/>
  <c r="Q103"/>
  <c r="E104" s="1"/>
  <c r="M103"/>
  <c r="N139"/>
  <c r="K139"/>
  <c r="Q139"/>
  <c r="E140" s="1"/>
  <c r="M139"/>
  <c r="Q29"/>
  <c r="E30" s="1"/>
  <c r="M29"/>
  <c r="K29"/>
  <c r="N29"/>
  <c r="O28"/>
  <c r="I29" s="1"/>
  <c r="P137"/>
  <c r="O101"/>
  <c r="I102" s="1"/>
  <c r="I67"/>
  <c r="J25" i="1"/>
  <c r="G25"/>
  <c r="P25" s="1"/>
  <c r="N26"/>
  <c r="K26"/>
  <c r="Q26"/>
  <c r="E27" s="1"/>
  <c r="M26"/>
  <c r="O25"/>
  <c r="I26" s="1"/>
  <c r="Q30" i="2" l="1"/>
  <c r="E31" s="1"/>
  <c r="M30"/>
  <c r="N30"/>
  <c r="K30"/>
  <c r="J138"/>
  <c r="O138" s="1"/>
  <c r="I139" s="1"/>
  <c r="G138"/>
  <c r="P138" s="1"/>
  <c r="N140"/>
  <c r="M140"/>
  <c r="K140"/>
  <c r="Q140"/>
  <c r="E141" s="1"/>
  <c r="N104"/>
  <c r="O104" s="1"/>
  <c r="Q104"/>
  <c r="M104"/>
  <c r="P101"/>
  <c r="I68"/>
  <c r="O67"/>
  <c r="P28"/>
  <c r="P67"/>
  <c r="K68"/>
  <c r="Q68"/>
  <c r="E69" s="1"/>
  <c r="M68"/>
  <c r="N68"/>
  <c r="J26" i="1"/>
  <c r="G26"/>
  <c r="P26" s="1"/>
  <c r="N27"/>
  <c r="Q27"/>
  <c r="E28" s="1"/>
  <c r="M27"/>
  <c r="K27"/>
  <c r="O26"/>
  <c r="I27" s="1"/>
  <c r="N141" i="2" l="1"/>
  <c r="O141" s="1"/>
  <c r="Q141"/>
  <c r="M141"/>
  <c r="J139"/>
  <c r="O139" s="1"/>
  <c r="G139"/>
  <c r="P139" s="1"/>
  <c r="G68"/>
  <c r="P68" s="1"/>
  <c r="J68"/>
  <c r="J102"/>
  <c r="O102" s="1"/>
  <c r="I103" s="1"/>
  <c r="G102"/>
  <c r="P102" s="1"/>
  <c r="Q69"/>
  <c r="M69"/>
  <c r="N69"/>
  <c r="O69" s="1"/>
  <c r="J29"/>
  <c r="O29" s="1"/>
  <c r="I30" s="1"/>
  <c r="G29"/>
  <c r="Q31"/>
  <c r="M31"/>
  <c r="N31"/>
  <c r="O31" s="1"/>
  <c r="O68"/>
  <c r="I69" s="1"/>
  <c r="I140"/>
  <c r="J27" i="1"/>
  <c r="G27"/>
  <c r="P27" s="1"/>
  <c r="I28"/>
  <c r="N28"/>
  <c r="O28" s="1"/>
  <c r="Q28"/>
  <c r="M28"/>
  <c r="O27"/>
  <c r="G69" i="2" l="1"/>
  <c r="K69" s="1"/>
  <c r="P69" s="1"/>
  <c r="J69"/>
  <c r="J103"/>
  <c r="O103" s="1"/>
  <c r="G103"/>
  <c r="J140"/>
  <c r="O140" s="1"/>
  <c r="G140"/>
  <c r="P140" s="1"/>
  <c r="I141"/>
  <c r="P29"/>
  <c r="I104"/>
  <c r="J28" i="1"/>
  <c r="G28"/>
  <c r="K28" s="1"/>
  <c r="P28" s="1"/>
  <c r="J141" i="2" l="1"/>
  <c r="G141"/>
  <c r="K141" s="1"/>
  <c r="P141" s="1"/>
  <c r="G30"/>
  <c r="P30" s="1"/>
  <c r="J30"/>
  <c r="O30" s="1"/>
  <c r="I31" s="1"/>
  <c r="P103"/>
  <c r="J31" l="1"/>
  <c r="G31"/>
  <c r="K31" s="1"/>
  <c r="P31" s="1"/>
  <c r="J104"/>
  <c r="G104"/>
  <c r="K104" s="1"/>
  <c r="P104" s="1"/>
</calcChain>
</file>

<file path=xl/sharedStrings.xml><?xml version="1.0" encoding="utf-8"?>
<sst xmlns="http://schemas.openxmlformats.org/spreadsheetml/2006/main" count="316" uniqueCount="88">
  <si>
    <t>Part 2</t>
  </si>
  <si>
    <t>Depreciation Calculator Under New Companies act 2013</t>
  </si>
  <si>
    <t>Schedule - II</t>
  </si>
  <si>
    <t>(Having residual value and without sale of assets)</t>
  </si>
  <si>
    <t>Under WDV Method</t>
  </si>
  <si>
    <t>Example 1</t>
  </si>
  <si>
    <t>Plant and machinery</t>
  </si>
  <si>
    <t>Original cost</t>
  </si>
  <si>
    <t>Depreciation upto 31/03/2014</t>
  </si>
  <si>
    <t>WDV as on 01/04/2014</t>
  </si>
  <si>
    <t>Useful lifeas per sch II</t>
  </si>
  <si>
    <t>Remaining useful life</t>
  </si>
  <si>
    <t>Residual value</t>
  </si>
  <si>
    <t>Number of shifts</t>
  </si>
  <si>
    <t>Particulars</t>
  </si>
  <si>
    <t xml:space="preserve">Original </t>
  </si>
  <si>
    <t>Year</t>
  </si>
  <si>
    <t>Useful</t>
  </si>
  <si>
    <t xml:space="preserve">Remaining </t>
  </si>
  <si>
    <t xml:space="preserve">Residual </t>
  </si>
  <si>
    <t>Cost/WDV</t>
  </si>
  <si>
    <t>Depreciation</t>
  </si>
  <si>
    <t>Remaining</t>
  </si>
  <si>
    <t>Adjustment</t>
  </si>
  <si>
    <t xml:space="preserve">Number </t>
  </si>
  <si>
    <t xml:space="preserve">Cumulative </t>
  </si>
  <si>
    <t>WDV</t>
  </si>
  <si>
    <t>Cost</t>
  </si>
  <si>
    <t>Life</t>
  </si>
  <si>
    <t>Useful life</t>
  </si>
  <si>
    <t>Value</t>
  </si>
  <si>
    <t>as on</t>
  </si>
  <si>
    <t>to be charged</t>
  </si>
  <si>
    <t>charged Up to</t>
  </si>
  <si>
    <t>with opening</t>
  </si>
  <si>
    <t>Of</t>
  </si>
  <si>
    <t>Weight</t>
  </si>
  <si>
    <t>Charged For</t>
  </si>
  <si>
    <t>Closing</t>
  </si>
  <si>
    <t>01/04/20XX</t>
  </si>
  <si>
    <t>@5%</t>
  </si>
  <si>
    <t>as per sch II</t>
  </si>
  <si>
    <t>31/03/20XX</t>
  </si>
  <si>
    <t>Retained Earnings</t>
  </si>
  <si>
    <t>Shifts</t>
  </si>
  <si>
    <t>n(n+1)/2</t>
  </si>
  <si>
    <t>the year</t>
  </si>
  <si>
    <t>31/03/20YY</t>
  </si>
  <si>
    <t>Plant &amp; Machinery</t>
  </si>
  <si>
    <t>20XX : Represents  opening year</t>
  </si>
  <si>
    <t>20YY : Represents Closing year</t>
  </si>
  <si>
    <t>User Manual Of This Calculator:</t>
  </si>
  <si>
    <t>(a) The above calculator is helpful when there is no sale of assets.</t>
  </si>
  <si>
    <t>(b) The cell having yellow and red colour background represents formula used.</t>
  </si>
  <si>
    <t>('C) Use "Enable Dag and Drop" option given in excel option.</t>
  </si>
  <si>
    <t>(d) Always Dag vertically in each coloumn from the cell having Yellow colour. Don’t dag from the cell having red colour.</t>
  </si>
  <si>
    <t>(e) If you delete any cell, the formula may delete. Be careful in this case.</t>
  </si>
  <si>
    <t>(f) If any assets has no residual value or having other % of residual value then edit the cell F24 by putting any number you want to put instead of 5 in the formula.</t>
  </si>
  <si>
    <r>
      <t>(g) We need</t>
    </r>
    <r>
      <rPr>
        <b/>
        <u/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>original cost,no of shifts,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indexed="8"/>
        <rFont val="Calibri"/>
        <family val="2"/>
      </rPr>
      <t>useful life of the asset under schedule II of Companies Act, 2013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sz val="11"/>
        <color indexed="8"/>
        <rFont val="Calibri"/>
        <family val="2"/>
      </rPr>
      <t xml:space="preserve">remaining useful life,  WDV on opening Date </t>
    </r>
    <r>
      <rPr>
        <sz val="11"/>
        <color theme="1"/>
        <rFont val="Calibri"/>
        <family val="2"/>
        <scheme val="minor"/>
      </rPr>
      <t xml:space="preserve">and </t>
    </r>
    <r>
      <rPr>
        <b/>
        <u/>
        <sz val="11"/>
        <color indexed="8"/>
        <rFont val="Calibri"/>
        <family val="2"/>
      </rPr>
      <t>depreciation charged upto the previous</t>
    </r>
    <r>
      <rPr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indexed="8"/>
        <rFont val="Calibri"/>
        <family val="2"/>
      </rPr>
      <t>year</t>
    </r>
    <r>
      <rPr>
        <sz val="11"/>
        <color theme="1"/>
        <rFont val="Calibri"/>
        <family val="2"/>
        <scheme val="minor"/>
      </rPr>
      <t xml:space="preserve"> is required at the first time of </t>
    </r>
  </si>
  <si>
    <t xml:space="preserve">       calculating depreciation using this calculator.</t>
  </si>
  <si>
    <r>
      <t>(h) After entering the</t>
    </r>
    <r>
      <rPr>
        <b/>
        <u/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>original cost</t>
    </r>
    <r>
      <rPr>
        <sz val="11"/>
        <color indexed="8"/>
        <rFont val="Calibri"/>
        <family val="2"/>
      </rPr>
      <t>,</t>
    </r>
    <r>
      <rPr>
        <b/>
        <sz val="11"/>
        <color indexed="8"/>
        <rFont val="Calibri"/>
        <family val="2"/>
      </rPr>
      <t xml:space="preserve"> no of shifts,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indexed="8"/>
        <rFont val="Calibri"/>
        <family val="2"/>
      </rPr>
      <t>useful life of the asset under schedule II of Companies Act, 2013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indexed="8"/>
        <rFont val="Calibri"/>
        <family val="2"/>
      </rPr>
      <t xml:space="preserve">remaining useful life,  WDV on opening Date </t>
    </r>
    <r>
      <rPr>
        <sz val="11"/>
        <color theme="1"/>
        <rFont val="Calibri"/>
        <family val="2"/>
        <scheme val="minor"/>
      </rPr>
      <t xml:space="preserve">and </t>
    </r>
    <r>
      <rPr>
        <b/>
        <sz val="11"/>
        <color indexed="8"/>
        <rFont val="Calibri"/>
        <family val="2"/>
      </rPr>
      <t>depreciation charged upto the previous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indexed="8"/>
        <rFont val="Calibri"/>
        <family val="2"/>
      </rPr>
      <t>year</t>
    </r>
    <r>
      <rPr>
        <sz val="11"/>
        <color theme="1"/>
        <rFont val="Calibri"/>
        <family val="2"/>
        <scheme val="minor"/>
      </rPr>
      <t xml:space="preserve"> you will see some </t>
    </r>
  </si>
  <si>
    <t xml:space="preserve">      useful life are till remaining or may be not. you are required to dag from the last cell having yellow colour  of the above calculator for each respective coloumn. </t>
  </si>
  <si>
    <t xml:space="preserve">      If you have remaining useful life less than the above example you need to consider the year upto nil wdv.  </t>
  </si>
  <si>
    <t>(i) If you are going to calculate depreciation for new assets then put the useful life of new assets into Remaining useful life coloum i.e E24 cell.</t>
  </si>
  <si>
    <t xml:space="preserve">      It will calculate autometically for succeding year.</t>
  </si>
  <si>
    <t>(j) The depreciation on assets is calculated as per WDV method in the calculator.</t>
  </si>
  <si>
    <t>(k) Under WDV method depreciation can not be same in each year. Hence we  use weight for calculating depreciation under wdv method.</t>
  </si>
  <si>
    <t xml:space="preserve">     You can see in the above example.</t>
  </si>
  <si>
    <t>(l) If you have an assets which used more than single shift,put 2 for double shift, put 3 for tripple shift.</t>
  </si>
  <si>
    <t>Example 2</t>
  </si>
  <si>
    <t xml:space="preserve">Solution: </t>
  </si>
  <si>
    <t>Depreciation for first year = 35000*4*2/10 i.e. 28000</t>
  </si>
  <si>
    <t>You can see the weight is  8 as in case of tripple shift depreciation shall increase by 100%</t>
  </si>
  <si>
    <t>Example 3</t>
  </si>
  <si>
    <t>Depreciation for first year = 35000*4*1.5/10 i.e. 21000</t>
  </si>
  <si>
    <t>You can see the weight is  6 as in case of tripple shift depreciation shall increase by 50%</t>
  </si>
  <si>
    <t>Similar in next year i.e 14000*3*1.5/6 = 10500</t>
  </si>
  <si>
    <t>Example 4</t>
  </si>
  <si>
    <t>As there is no residual value so edit the cell I101</t>
  </si>
  <si>
    <t>Depreciation for first year = 40000*4/10 i.e. 16000</t>
  </si>
  <si>
    <t>Similar in next year i.e 24000*3/6 = 12000</t>
  </si>
  <si>
    <t>@0%</t>
  </si>
  <si>
    <t>Example 5</t>
  </si>
  <si>
    <t>1st year</t>
  </si>
  <si>
    <t>2nd year</t>
  </si>
  <si>
    <t>3rd year</t>
  </si>
  <si>
    <t>4th year</t>
  </si>
  <si>
    <t>Similar in next year i.e 7000*3*1.5/6 = 5250</t>
  </si>
</sst>
</file>

<file path=xl/styles.xml><?xml version="1.0" encoding="utf-8"?>
<styleSheet xmlns="http://schemas.openxmlformats.org/spreadsheetml/2006/main">
  <numFmts count="1">
    <numFmt numFmtId="164" formatCode="[$-409]d\-mmm\-yy;@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sz val="14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u/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1" fontId="2" fillId="0" borderId="0" xfId="0" applyNumberFormat="1" applyFont="1"/>
    <xf numFmtId="1" fontId="0" fillId="0" borderId="0" xfId="0" applyNumberFormat="1"/>
    <xf numFmtId="1" fontId="3" fillId="0" borderId="0" xfId="0" applyNumberFormat="1" applyFont="1"/>
    <xf numFmtId="1" fontId="4" fillId="0" borderId="0" xfId="0" applyNumberFormat="1" applyFont="1"/>
    <xf numFmtId="1" fontId="5" fillId="0" borderId="0" xfId="0" applyNumberFormat="1" applyFont="1"/>
    <xf numFmtId="9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" fontId="0" fillId="0" borderId="0" xfId="0" applyNumberFormat="1" applyFill="1"/>
    <xf numFmtId="1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" fontId="3" fillId="0" borderId="0" xfId="0" quotePrefix="1" applyNumberFormat="1" applyFont="1"/>
    <xf numFmtId="0" fontId="3" fillId="0" borderId="0" xfId="0" applyNumberFormat="1" applyFont="1"/>
    <xf numFmtId="164" fontId="3" fillId="0" borderId="0" xfId="0" applyNumberFormat="1" applyFont="1"/>
    <xf numFmtId="1" fontId="0" fillId="2" borderId="0" xfId="0" applyNumberFormat="1" applyFill="1"/>
    <xf numFmtId="1" fontId="6" fillId="3" borderId="0" xfId="0" applyNumberFormat="1" applyFont="1" applyFill="1"/>
    <xf numFmtId="1" fontId="0" fillId="4" borderId="0" xfId="0" applyNumberFormat="1" applyFill="1" applyProtection="1"/>
    <xf numFmtId="1" fontId="0" fillId="3" borderId="0" xfId="0" applyNumberFormat="1" applyFill="1"/>
    <xf numFmtId="1" fontId="0" fillId="0" borderId="0" xfId="0" applyNumberFormat="1" applyProtection="1"/>
    <xf numFmtId="1" fontId="0" fillId="0" borderId="0" xfId="0" applyNumberFormat="1" applyProtection="1">
      <protection locked="0"/>
    </xf>
    <xf numFmtId="1" fontId="0" fillId="5" borderId="0" xfId="0" applyNumberFormat="1" applyFill="1"/>
    <xf numFmtId="0" fontId="2" fillId="5" borderId="0" xfId="0" applyFont="1" applyFill="1"/>
    <xf numFmtId="0" fontId="0" fillId="5" borderId="0" xfId="0" applyFill="1"/>
    <xf numFmtId="1" fontId="0" fillId="6" borderId="0" xfId="0" applyNumberFormat="1" applyFill="1"/>
    <xf numFmtId="0" fontId="0" fillId="6" borderId="0" xfId="0" applyFill="1"/>
    <xf numFmtId="1" fontId="3" fillId="0" borderId="0" xfId="0" quotePrefix="1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78"/>
  <sheetViews>
    <sheetView topLeftCell="A46" workbookViewId="0">
      <selection activeCell="G10" sqref="G10"/>
    </sheetView>
  </sheetViews>
  <sheetFormatPr defaultRowHeight="15"/>
  <cols>
    <col min="1" max="1" width="18.28515625" style="2" customWidth="1"/>
    <col min="2" max="2" width="8.140625" style="2" customWidth="1"/>
    <col min="3" max="3" width="5.42578125" style="2" customWidth="1"/>
    <col min="4" max="4" width="11.85546875" style="2" customWidth="1"/>
    <col min="5" max="5" width="11.42578125" style="2" customWidth="1"/>
    <col min="6" max="6" width="8.85546875" style="2" customWidth="1"/>
    <col min="7" max="7" width="11.42578125" style="2" customWidth="1"/>
    <col min="8" max="8" width="14.140625" style="2" customWidth="1"/>
    <col min="9" max="9" width="14" style="2" customWidth="1"/>
    <col min="10" max="10" width="12.5703125" style="2" customWidth="1"/>
    <col min="11" max="11" width="17" style="2" bestFit="1" customWidth="1"/>
    <col min="12" max="13" width="10" style="2" customWidth="1"/>
    <col min="14" max="14" width="11.5703125" style="2" bestFit="1" customWidth="1"/>
    <col min="15" max="15" width="12.42578125" style="2" bestFit="1" customWidth="1"/>
    <col min="16" max="16" width="11.42578125" style="2" customWidth="1"/>
    <col min="17" max="17" width="10.85546875" style="2" bestFit="1" customWidth="1"/>
    <col min="18" max="16384" width="9.140625" style="2"/>
  </cols>
  <sheetData>
    <row r="1" spans="1:6">
      <c r="A1" s="1" t="s">
        <v>0</v>
      </c>
    </row>
    <row r="2" spans="1:6">
      <c r="A2" s="1" t="s">
        <v>1</v>
      </c>
      <c r="B2" s="1"/>
      <c r="C2" s="1"/>
      <c r="D2" s="1"/>
    </row>
    <row r="3" spans="1:6">
      <c r="A3" s="1" t="s">
        <v>2</v>
      </c>
      <c r="B3" s="1"/>
      <c r="C3" s="1"/>
      <c r="D3" s="1"/>
    </row>
    <row r="4" spans="1:6">
      <c r="A4" s="1" t="s">
        <v>3</v>
      </c>
      <c r="B4" s="1"/>
      <c r="C4" s="1"/>
      <c r="D4" s="1"/>
    </row>
    <row r="5" spans="1:6">
      <c r="A5" s="1" t="s">
        <v>4</v>
      </c>
    </row>
    <row r="6" spans="1:6">
      <c r="A6" s="1"/>
    </row>
    <row r="7" spans="1:6">
      <c r="A7" s="3" t="s">
        <v>5</v>
      </c>
    </row>
    <row r="8" spans="1:6">
      <c r="A8" s="4"/>
    </row>
    <row r="9" spans="1:6">
      <c r="A9" s="3" t="s">
        <v>6</v>
      </c>
    </row>
    <row r="10" spans="1:6">
      <c r="A10" s="1"/>
    </row>
    <row r="11" spans="1:6">
      <c r="A11" s="4" t="s">
        <v>7</v>
      </c>
      <c r="B11" s="5"/>
      <c r="E11" s="2">
        <v>100000</v>
      </c>
    </row>
    <row r="12" spans="1:6">
      <c r="A12" s="4" t="s">
        <v>8</v>
      </c>
      <c r="B12" s="5"/>
      <c r="E12" s="2">
        <v>60000</v>
      </c>
    </row>
    <row r="13" spans="1:6">
      <c r="A13" s="4" t="s">
        <v>9</v>
      </c>
      <c r="B13" s="5"/>
      <c r="E13" s="2">
        <v>40000</v>
      </c>
    </row>
    <row r="14" spans="1:6">
      <c r="A14" s="4" t="s">
        <v>10</v>
      </c>
      <c r="B14" s="5"/>
      <c r="E14" s="2">
        <v>10</v>
      </c>
    </row>
    <row r="15" spans="1:6">
      <c r="A15" s="4" t="s">
        <v>11</v>
      </c>
      <c r="B15" s="5"/>
      <c r="E15" s="2">
        <v>4</v>
      </c>
    </row>
    <row r="16" spans="1:6">
      <c r="A16" s="4" t="s">
        <v>12</v>
      </c>
      <c r="B16" s="5"/>
      <c r="E16" s="6">
        <v>0.05</v>
      </c>
      <c r="F16" s="7"/>
    </row>
    <row r="17" spans="1:17">
      <c r="A17" s="2" t="s">
        <v>13</v>
      </c>
      <c r="E17" s="2">
        <v>3</v>
      </c>
    </row>
    <row r="18" spans="1:17">
      <c r="A18" s="4"/>
      <c r="B18" s="5"/>
      <c r="K18" s="8"/>
      <c r="L18" s="8"/>
      <c r="M18" s="8"/>
    </row>
    <row r="20" spans="1:17">
      <c r="A20" s="1" t="s">
        <v>14</v>
      </c>
      <c r="B20" s="3" t="s">
        <v>15</v>
      </c>
      <c r="C20" s="3" t="s">
        <v>16</v>
      </c>
      <c r="D20" s="3" t="s">
        <v>17</v>
      </c>
      <c r="E20" s="3" t="s">
        <v>18</v>
      </c>
      <c r="F20" s="3" t="s">
        <v>19</v>
      </c>
      <c r="G20" s="3" t="s">
        <v>20</v>
      </c>
      <c r="H20" s="3" t="s">
        <v>21</v>
      </c>
      <c r="I20" s="3" t="s">
        <v>21</v>
      </c>
      <c r="J20" s="3" t="s">
        <v>22</v>
      </c>
      <c r="K20" s="3" t="s">
        <v>23</v>
      </c>
      <c r="L20" s="9" t="s">
        <v>24</v>
      </c>
      <c r="M20" s="9"/>
      <c r="N20" s="3" t="s">
        <v>25</v>
      </c>
      <c r="O20" s="3" t="s">
        <v>21</v>
      </c>
      <c r="P20" s="3" t="s">
        <v>26</v>
      </c>
      <c r="Q20" s="3" t="s">
        <v>18</v>
      </c>
    </row>
    <row r="21" spans="1:17">
      <c r="B21" s="3" t="s">
        <v>27</v>
      </c>
      <c r="C21" s="3"/>
      <c r="D21" s="3" t="s">
        <v>28</v>
      </c>
      <c r="E21" s="3" t="s">
        <v>29</v>
      </c>
      <c r="F21" s="3" t="s">
        <v>30</v>
      </c>
      <c r="G21" s="9" t="s">
        <v>31</v>
      </c>
      <c r="H21" s="3" t="s">
        <v>32</v>
      </c>
      <c r="I21" s="9" t="s">
        <v>33</v>
      </c>
      <c r="J21" s="3" t="s">
        <v>21</v>
      </c>
      <c r="K21" s="3" t="s">
        <v>34</v>
      </c>
      <c r="L21" s="9" t="s">
        <v>35</v>
      </c>
      <c r="M21" s="9" t="s">
        <v>36</v>
      </c>
      <c r="N21" s="3" t="s">
        <v>36</v>
      </c>
      <c r="O21" s="3" t="s">
        <v>37</v>
      </c>
      <c r="P21" s="3" t="s">
        <v>38</v>
      </c>
      <c r="Q21" s="3" t="s">
        <v>29</v>
      </c>
    </row>
    <row r="22" spans="1:17">
      <c r="B22" s="3"/>
      <c r="C22" s="3"/>
      <c r="D22" s="3"/>
      <c r="E22" s="10" t="s">
        <v>39</v>
      </c>
      <c r="F22" s="11" t="s">
        <v>40</v>
      </c>
      <c r="G22" s="12" t="s">
        <v>39</v>
      </c>
      <c r="H22" s="3" t="s">
        <v>41</v>
      </c>
      <c r="I22" s="12" t="s">
        <v>42</v>
      </c>
      <c r="J22" s="3" t="s">
        <v>32</v>
      </c>
      <c r="K22" s="3" t="s">
        <v>43</v>
      </c>
      <c r="L22" s="9" t="s">
        <v>44</v>
      </c>
      <c r="M22" s="9"/>
      <c r="N22" s="3" t="s">
        <v>45</v>
      </c>
      <c r="O22" s="3" t="s">
        <v>46</v>
      </c>
      <c r="P22" s="13" t="s">
        <v>47</v>
      </c>
      <c r="Q22" s="13" t="s">
        <v>47</v>
      </c>
    </row>
    <row r="24" spans="1:17">
      <c r="A24" s="2" t="s">
        <v>48</v>
      </c>
      <c r="B24" s="8">
        <v>100000</v>
      </c>
      <c r="C24" s="8">
        <v>1</v>
      </c>
      <c r="D24" s="8">
        <v>10</v>
      </c>
      <c r="E24" s="2">
        <v>4</v>
      </c>
      <c r="F24" s="14">
        <f>B24*5%</f>
        <v>5000</v>
      </c>
      <c r="G24" s="2">
        <v>40000</v>
      </c>
      <c r="H24" s="15">
        <f>IF(F24&gt;=0,B24-F24)</f>
        <v>95000</v>
      </c>
      <c r="I24" s="2">
        <v>60000</v>
      </c>
      <c r="J24" s="16">
        <f>IF(E24&gt;0,H24-I24)</f>
        <v>35000</v>
      </c>
      <c r="K24" s="14" t="b">
        <f>IF(E24=0,G24-F24)</f>
        <v>0</v>
      </c>
      <c r="L24" s="8">
        <v>0</v>
      </c>
      <c r="M24" s="14">
        <f>IF(L24=2,E24*1.5,IF(L24=3,E24*2,E24))</f>
        <v>4</v>
      </c>
      <c r="N24" s="14">
        <f>E24*(E24+1)/2</f>
        <v>10</v>
      </c>
      <c r="O24" s="14">
        <f>IF(N24&gt;0,J24*M24/N24)</f>
        <v>14000</v>
      </c>
      <c r="P24" s="14">
        <f>IF(K24&gt;0,J24-O24,)</f>
        <v>21000</v>
      </c>
      <c r="Q24" s="14">
        <f>IF(E24&gt;0,E24-1)</f>
        <v>3</v>
      </c>
    </row>
    <row r="25" spans="1:17">
      <c r="C25" s="2">
        <v>2</v>
      </c>
      <c r="D25" s="8"/>
      <c r="E25" s="14">
        <f>Q24</f>
        <v>3</v>
      </c>
      <c r="F25" s="14">
        <f t="shared" ref="F25:F28" si="0">B25*5%</f>
        <v>0</v>
      </c>
      <c r="G25" s="14">
        <f>P24</f>
        <v>21000</v>
      </c>
      <c r="H25" s="17">
        <f t="shared" ref="H25:H28" si="1">IF(F25&gt;=0,B25-F25)</f>
        <v>0</v>
      </c>
      <c r="I25" s="14">
        <f>I24+O24</f>
        <v>74000</v>
      </c>
      <c r="J25" s="14">
        <f>P24</f>
        <v>21000</v>
      </c>
      <c r="K25" s="14" t="b">
        <f>IF(E25=0,G25)</f>
        <v>0</v>
      </c>
      <c r="L25" s="8">
        <v>0</v>
      </c>
      <c r="M25" s="14">
        <f t="shared" ref="M25:M28" si="2">IF(L25=2,E25*1.5,IF(L25=3,E25*2,E25))</f>
        <v>3</v>
      </c>
      <c r="N25" s="14">
        <f>E25*(E25+1)/2</f>
        <v>6</v>
      </c>
      <c r="O25" s="14">
        <f t="shared" ref="O25:O28" si="3">IF(N25&gt;0,J25*M25/N25)</f>
        <v>10500</v>
      </c>
      <c r="P25" s="14">
        <f>IF(K25&gt;0,G25-O25)</f>
        <v>10500</v>
      </c>
      <c r="Q25" s="14">
        <f>IF(E25&gt;0,E25-1)</f>
        <v>2</v>
      </c>
    </row>
    <row r="26" spans="1:17">
      <c r="C26" s="2">
        <v>3</v>
      </c>
      <c r="D26" s="8"/>
      <c r="E26" s="14">
        <f>Q25</f>
        <v>2</v>
      </c>
      <c r="F26" s="14">
        <f t="shared" si="0"/>
        <v>0</v>
      </c>
      <c r="G26" s="14">
        <f>P25</f>
        <v>10500</v>
      </c>
      <c r="H26" s="17">
        <f t="shared" si="1"/>
        <v>0</v>
      </c>
      <c r="I26" s="14">
        <f>I25+O25</f>
        <v>84500</v>
      </c>
      <c r="J26" s="14">
        <f>P25</f>
        <v>10500</v>
      </c>
      <c r="K26" s="14" t="b">
        <f>IF(E26=0,G26)</f>
        <v>0</v>
      </c>
      <c r="L26" s="8">
        <v>0</v>
      </c>
      <c r="M26" s="14">
        <f t="shared" si="2"/>
        <v>2</v>
      </c>
      <c r="N26" s="14">
        <f>E26*(E26+1)/2</f>
        <v>3</v>
      </c>
      <c r="O26" s="14">
        <f t="shared" si="3"/>
        <v>7000</v>
      </c>
      <c r="P26" s="14">
        <f>IF(K26&gt;0,G26-O26)</f>
        <v>3500</v>
      </c>
      <c r="Q26" s="14">
        <f>IF(E26&gt;0,E26-1)</f>
        <v>1</v>
      </c>
    </row>
    <row r="27" spans="1:17">
      <c r="C27" s="2">
        <v>4</v>
      </c>
      <c r="D27" s="8"/>
      <c r="E27" s="14">
        <f>Q26</f>
        <v>1</v>
      </c>
      <c r="F27" s="14">
        <f t="shared" si="0"/>
        <v>0</v>
      </c>
      <c r="G27" s="14">
        <f>P26</f>
        <v>3500</v>
      </c>
      <c r="H27" s="17">
        <f t="shared" si="1"/>
        <v>0</v>
      </c>
      <c r="I27" s="14">
        <f>I26+O26</f>
        <v>91500</v>
      </c>
      <c r="J27" s="14">
        <f>P26</f>
        <v>3500</v>
      </c>
      <c r="K27" s="14" t="b">
        <f>IF(E27=0,G27)</f>
        <v>0</v>
      </c>
      <c r="L27" s="8"/>
      <c r="M27" s="14">
        <f t="shared" si="2"/>
        <v>1</v>
      </c>
      <c r="N27" s="14">
        <f>E27*(E27+1)/2</f>
        <v>1</v>
      </c>
      <c r="O27" s="14">
        <f t="shared" si="3"/>
        <v>3500</v>
      </c>
      <c r="P27" s="14">
        <f>IF(K27&gt;0,G27-O27)</f>
        <v>0</v>
      </c>
      <c r="Q27" s="14">
        <f>IF(E27&gt;0,E27-1)</f>
        <v>0</v>
      </c>
    </row>
    <row r="28" spans="1:17">
      <c r="D28" s="8"/>
      <c r="E28" s="14">
        <f>Q27</f>
        <v>0</v>
      </c>
      <c r="F28" s="14">
        <f t="shared" si="0"/>
        <v>0</v>
      </c>
      <c r="G28" s="14">
        <f>P27</f>
        <v>0</v>
      </c>
      <c r="H28" s="17">
        <f t="shared" si="1"/>
        <v>0</v>
      </c>
      <c r="I28" s="14">
        <f>I27+O27</f>
        <v>95000</v>
      </c>
      <c r="J28" s="14">
        <f>P27</f>
        <v>0</v>
      </c>
      <c r="K28" s="14">
        <f>IF(E28=0,G28)</f>
        <v>0</v>
      </c>
      <c r="L28" s="8"/>
      <c r="M28" s="14">
        <f t="shared" si="2"/>
        <v>0</v>
      </c>
      <c r="N28" s="14">
        <f>E28*(E28+1)/2</f>
        <v>0</v>
      </c>
      <c r="O28" s="14" t="b">
        <f t="shared" si="3"/>
        <v>0</v>
      </c>
      <c r="P28" s="14" t="b">
        <f>IF(K28&gt;0,G28-O28)</f>
        <v>0</v>
      </c>
      <c r="Q28" s="14" t="b">
        <f>IF(E28&gt;0,E28-1)</f>
        <v>0</v>
      </c>
    </row>
    <row r="29" spans="1:17">
      <c r="D29" s="8"/>
      <c r="N29" s="8"/>
    </row>
    <row r="30" spans="1:17">
      <c r="H30" s="18"/>
    </row>
    <row r="31" spans="1:17">
      <c r="G31" s="8"/>
      <c r="I31" s="19"/>
    </row>
    <row r="32" spans="1:17">
      <c r="E32" s="2" t="s">
        <v>49</v>
      </c>
      <c r="G32" s="18"/>
      <c r="I32" s="19"/>
    </row>
    <row r="33" spans="1:18">
      <c r="E33" s="2" t="s">
        <v>50</v>
      </c>
      <c r="I33" s="18"/>
      <c r="J33"/>
      <c r="K33"/>
      <c r="L33"/>
      <c r="M33"/>
      <c r="N33"/>
      <c r="O33"/>
      <c r="P33"/>
      <c r="Q33"/>
      <c r="R33"/>
    </row>
    <row r="34" spans="1:18">
      <c r="J34"/>
      <c r="K34"/>
      <c r="L34"/>
      <c r="M34"/>
      <c r="N34"/>
      <c r="O34"/>
      <c r="P34"/>
      <c r="Q34" s="20"/>
      <c r="R34"/>
    </row>
    <row r="35" spans="1:18">
      <c r="A35" s="21" t="s">
        <v>51</v>
      </c>
      <c r="B35" s="22"/>
      <c r="C35" s="22"/>
      <c r="D35" s="22"/>
      <c r="E35" s="22"/>
      <c r="F35" s="22"/>
      <c r="G35" s="22"/>
      <c r="H35" s="22"/>
      <c r="I35" s="22"/>
      <c r="J35" s="22"/>
      <c r="K35" s="20"/>
      <c r="L35" s="20"/>
      <c r="M35" s="20"/>
      <c r="N35" s="20"/>
      <c r="O35" s="20"/>
      <c r="P35" s="20"/>
      <c r="Q35" s="20"/>
      <c r="R35" s="23"/>
    </row>
    <row r="36" spans="1:18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0"/>
      <c r="L36" s="20"/>
      <c r="M36" s="20"/>
      <c r="N36" s="20"/>
      <c r="O36" s="20"/>
      <c r="P36" s="20"/>
      <c r="Q36" s="20"/>
      <c r="R36" s="23"/>
    </row>
    <row r="37" spans="1:18">
      <c r="A37" s="2" t="s">
        <v>52</v>
      </c>
      <c r="F37" s="23"/>
      <c r="G37" s="23"/>
      <c r="H37" s="23"/>
      <c r="I37" s="23"/>
      <c r="J37" s="23"/>
      <c r="K37" s="23"/>
      <c r="L37" s="23"/>
      <c r="M37" s="23"/>
      <c r="N37" s="20"/>
      <c r="O37" s="20"/>
      <c r="P37" s="20"/>
      <c r="Q37" s="20"/>
      <c r="R37" s="23"/>
    </row>
    <row r="38" spans="1:18">
      <c r="A38" s="22" t="s">
        <v>53</v>
      </c>
      <c r="B38" s="22"/>
      <c r="C38" s="22"/>
      <c r="D38" s="22"/>
      <c r="E38" s="22"/>
      <c r="F38" s="22"/>
      <c r="G38" s="22"/>
      <c r="H38" s="22"/>
      <c r="I38" s="22"/>
      <c r="J38" s="22"/>
      <c r="K38" s="20"/>
      <c r="L38" s="20"/>
      <c r="M38" s="20"/>
      <c r="N38" s="20"/>
      <c r="O38" s="20"/>
      <c r="P38" s="20"/>
      <c r="Q38" s="20"/>
      <c r="R38" s="23"/>
    </row>
    <row r="39" spans="1:18">
      <c r="A39" s="22" t="s">
        <v>54</v>
      </c>
      <c r="B39" s="22"/>
      <c r="C39" s="22"/>
      <c r="D39" s="22"/>
      <c r="E39" s="22"/>
      <c r="F39" s="22"/>
      <c r="G39" s="22"/>
      <c r="H39" s="22"/>
      <c r="I39" s="22"/>
      <c r="J39" s="22"/>
      <c r="K39" s="20"/>
      <c r="L39" s="20"/>
      <c r="M39" s="20"/>
      <c r="N39" s="20"/>
      <c r="O39" s="20"/>
      <c r="P39" s="20"/>
      <c r="Q39" s="20"/>
      <c r="R39" s="23"/>
    </row>
    <row r="40" spans="1:18">
      <c r="A40" s="22" t="s">
        <v>55</v>
      </c>
      <c r="B40" s="22"/>
      <c r="C40" s="22"/>
      <c r="D40" s="22"/>
      <c r="E40" s="22"/>
      <c r="F40" s="22"/>
      <c r="G40" s="22"/>
      <c r="H40" s="22"/>
      <c r="I40" s="22"/>
      <c r="J40" s="22"/>
      <c r="K40" s="20"/>
      <c r="L40" s="20"/>
      <c r="M40" s="20"/>
      <c r="N40" s="20"/>
      <c r="O40" s="20"/>
      <c r="P40" s="20"/>
      <c r="R40" s="23"/>
    </row>
    <row r="41" spans="1:18">
      <c r="A41" s="22" t="s">
        <v>56</v>
      </c>
      <c r="B41" s="22"/>
      <c r="C41" s="22"/>
      <c r="D41" s="22"/>
      <c r="E41" s="22"/>
      <c r="F41" s="22"/>
      <c r="G41" s="22"/>
      <c r="H41" s="22"/>
      <c r="I41" s="22"/>
      <c r="J41" s="22"/>
      <c r="K41" s="20"/>
      <c r="L41" s="20"/>
      <c r="M41" s="20"/>
      <c r="N41" s="20"/>
      <c r="O41" s="20"/>
      <c r="P41" s="20"/>
      <c r="Q41" s="23"/>
      <c r="R41" s="23"/>
    </row>
    <row r="42" spans="1:18">
      <c r="A42" s="22" t="s">
        <v>57</v>
      </c>
      <c r="B42" s="22"/>
      <c r="C42" s="22"/>
      <c r="D42" s="22"/>
      <c r="E42" s="22"/>
      <c r="F42" s="22"/>
      <c r="G42" s="22"/>
      <c r="H42" s="22"/>
      <c r="I42" s="22"/>
      <c r="J42" s="22"/>
      <c r="K42" s="20"/>
      <c r="L42" s="20"/>
      <c r="M42" s="20"/>
      <c r="N42" s="20"/>
      <c r="O42" s="20"/>
      <c r="P42" s="20"/>
      <c r="R42" s="23"/>
    </row>
    <row r="43" spans="1:18">
      <c r="A43" s="22" t="s">
        <v>58</v>
      </c>
      <c r="B43" s="22"/>
      <c r="C43" s="22"/>
      <c r="D43" s="22"/>
      <c r="E43" s="22"/>
      <c r="F43" s="22"/>
      <c r="G43" s="22"/>
      <c r="H43" s="22"/>
      <c r="I43" s="22"/>
      <c r="J43" s="22"/>
      <c r="K43" s="20"/>
      <c r="L43" s="20"/>
      <c r="M43" s="20"/>
      <c r="N43" s="20"/>
      <c r="O43" s="20"/>
      <c r="P43" s="20"/>
      <c r="Q43" s="20"/>
      <c r="R43" s="23"/>
    </row>
    <row r="44" spans="1:18">
      <c r="A44" s="22" t="s">
        <v>59</v>
      </c>
      <c r="B44" s="22"/>
      <c r="C44" s="22"/>
      <c r="D44" s="22"/>
      <c r="E44" s="22"/>
      <c r="F44" s="22"/>
      <c r="G44" s="22"/>
      <c r="H44" s="22"/>
      <c r="I44" s="22"/>
      <c r="J44" s="22"/>
      <c r="K44" s="20"/>
      <c r="L44" s="20"/>
      <c r="M44" s="20"/>
      <c r="N44" s="20"/>
      <c r="O44" s="20"/>
      <c r="P44" s="20"/>
      <c r="Q44" s="20"/>
      <c r="R44" s="23"/>
    </row>
    <row r="45" spans="1:18">
      <c r="A45" s="22" t="s">
        <v>60</v>
      </c>
      <c r="B45" s="22"/>
      <c r="C45" s="22"/>
      <c r="D45" s="22"/>
      <c r="E45" s="22"/>
      <c r="F45" s="22"/>
      <c r="G45" s="22"/>
      <c r="H45" s="22"/>
      <c r="I45" s="22"/>
      <c r="J45" s="22"/>
      <c r="K45" s="20"/>
      <c r="L45" s="20"/>
      <c r="M45" s="20"/>
      <c r="N45" s="20"/>
      <c r="O45" s="20"/>
      <c r="P45" s="20"/>
      <c r="Q45" s="20"/>
      <c r="R45" s="23"/>
    </row>
    <row r="46" spans="1:18">
      <c r="A46" s="22" t="s">
        <v>61</v>
      </c>
      <c r="B46" s="22"/>
      <c r="C46" s="22"/>
      <c r="D46" s="22"/>
      <c r="E46" s="22"/>
      <c r="F46" s="22"/>
      <c r="G46" s="22"/>
      <c r="H46" s="22"/>
      <c r="I46" s="22"/>
      <c r="J46" s="22"/>
      <c r="K46" s="20"/>
      <c r="L46" s="20"/>
      <c r="M46" s="20"/>
      <c r="N46" s="20"/>
      <c r="O46" s="20"/>
      <c r="P46" s="20"/>
      <c r="Q46" s="20"/>
      <c r="R46" s="23"/>
    </row>
    <row r="47" spans="1:18">
      <c r="A47" s="22" t="s">
        <v>62</v>
      </c>
      <c r="B47" s="22"/>
      <c r="C47" s="22"/>
      <c r="D47" s="22"/>
      <c r="E47" s="22"/>
      <c r="F47" s="22"/>
      <c r="G47" s="22"/>
      <c r="H47" s="22"/>
      <c r="I47" s="22"/>
      <c r="J47" s="22"/>
      <c r="K47" s="20"/>
      <c r="L47" s="20"/>
      <c r="M47" s="20"/>
      <c r="N47" s="20"/>
      <c r="O47" s="20"/>
      <c r="P47" s="20"/>
      <c r="Q47" s="20"/>
      <c r="R47" s="23"/>
    </row>
    <row r="48" spans="1:18">
      <c r="A48" s="22" t="s">
        <v>63</v>
      </c>
      <c r="B48" s="22"/>
      <c r="C48" s="22"/>
      <c r="D48" s="22"/>
      <c r="E48" s="22"/>
      <c r="F48" s="22"/>
      <c r="G48" s="22"/>
      <c r="H48" s="22"/>
      <c r="I48" s="22"/>
      <c r="J48" s="22"/>
      <c r="K48" s="20"/>
      <c r="L48" s="20"/>
      <c r="M48" s="20"/>
      <c r="N48" s="20"/>
      <c r="O48" s="20"/>
      <c r="P48" s="20"/>
      <c r="Q48" s="20"/>
      <c r="R48" s="23"/>
    </row>
    <row r="49" spans="1:19">
      <c r="A49" s="22" t="s">
        <v>64</v>
      </c>
      <c r="B49" s="22"/>
      <c r="C49" s="22"/>
      <c r="D49" s="22"/>
      <c r="E49" s="22"/>
      <c r="F49" s="22"/>
      <c r="G49" s="22"/>
      <c r="H49" s="22"/>
      <c r="I49" s="22"/>
      <c r="J49" s="22"/>
      <c r="K49" s="20"/>
      <c r="L49" s="20"/>
      <c r="M49" s="20"/>
      <c r="N49" s="20"/>
      <c r="O49" s="20"/>
      <c r="P49" s="20"/>
      <c r="Q49" s="20"/>
      <c r="R49" s="23"/>
    </row>
    <row r="50" spans="1:19">
      <c r="A50" s="23" t="s">
        <v>65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</row>
    <row r="51" spans="1:19">
      <c r="A51" s="22" t="s">
        <v>66</v>
      </c>
      <c r="B51" s="22"/>
      <c r="C51" s="22"/>
      <c r="D51" s="22"/>
      <c r="E51" s="22"/>
      <c r="F51" s="22"/>
      <c r="G51" s="22"/>
      <c r="H51" s="22"/>
      <c r="I51" s="22"/>
      <c r="J51" s="22"/>
      <c r="K51" s="20"/>
      <c r="L51" s="20"/>
      <c r="M51" s="20"/>
      <c r="N51"/>
      <c r="O51"/>
      <c r="P51"/>
      <c r="Q51"/>
      <c r="R51"/>
    </row>
    <row r="52" spans="1:19">
      <c r="A52" s="22" t="s">
        <v>67</v>
      </c>
      <c r="B52" s="22"/>
      <c r="C52" s="22"/>
      <c r="D52" s="22"/>
      <c r="E52" s="22"/>
      <c r="F52" s="22"/>
      <c r="G52" s="22"/>
      <c r="H52" s="22"/>
      <c r="I52" s="22"/>
      <c r="J52" s="22"/>
      <c r="K52" s="20"/>
      <c r="L52" s="20"/>
      <c r="M52" s="20"/>
      <c r="N52"/>
      <c r="O52"/>
      <c r="P52"/>
      <c r="Q52"/>
      <c r="R52"/>
    </row>
    <row r="53" spans="1:19">
      <c r="A53" s="24" t="s">
        <v>68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9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 spans="1:19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19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 spans="1:19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</row>
    <row r="64" spans="1:19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</row>
    <row r="65" spans="1:19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</row>
    <row r="66" spans="1:19">
      <c r="J66"/>
      <c r="K66"/>
      <c r="L66"/>
      <c r="M66"/>
      <c r="N66"/>
      <c r="O66"/>
      <c r="P66"/>
      <c r="Q66"/>
      <c r="R66"/>
    </row>
    <row r="67" spans="1:19">
      <c r="J67"/>
      <c r="K67"/>
      <c r="L67"/>
      <c r="M67"/>
      <c r="N67"/>
      <c r="O67"/>
      <c r="P67"/>
      <c r="Q67"/>
      <c r="R67"/>
    </row>
    <row r="68" spans="1:19">
      <c r="J68"/>
      <c r="K68"/>
      <c r="L68"/>
      <c r="M68"/>
      <c r="N68"/>
      <c r="O68"/>
      <c r="P68"/>
      <c r="Q68"/>
      <c r="R68"/>
    </row>
    <row r="69" spans="1:19">
      <c r="J69"/>
      <c r="K69"/>
      <c r="L69"/>
      <c r="M69"/>
      <c r="N69"/>
      <c r="O69"/>
      <c r="P69"/>
      <c r="Q69"/>
      <c r="R69"/>
    </row>
    <row r="70" spans="1:19">
      <c r="J70"/>
      <c r="K70"/>
      <c r="L70"/>
      <c r="M70"/>
      <c r="N70"/>
      <c r="O70"/>
      <c r="P70"/>
      <c r="Q70"/>
      <c r="R70"/>
    </row>
    <row r="71" spans="1:19">
      <c r="J71"/>
      <c r="K71"/>
      <c r="L71"/>
      <c r="M71"/>
      <c r="N71"/>
      <c r="O71"/>
      <c r="P71"/>
      <c r="Q71"/>
      <c r="R71"/>
    </row>
    <row r="72" spans="1:19">
      <c r="J72"/>
      <c r="K72"/>
      <c r="L72"/>
      <c r="M72"/>
      <c r="N72"/>
      <c r="O72"/>
      <c r="P72"/>
      <c r="Q72"/>
      <c r="R72"/>
    </row>
    <row r="73" spans="1:19">
      <c r="J73"/>
      <c r="K73"/>
      <c r="L73"/>
      <c r="M73"/>
      <c r="N73"/>
      <c r="O73"/>
      <c r="P73"/>
      <c r="Q73"/>
      <c r="R73"/>
    </row>
    <row r="74" spans="1:19">
      <c r="J74"/>
      <c r="K74"/>
      <c r="L74"/>
      <c r="M74"/>
      <c r="N74"/>
      <c r="O74"/>
      <c r="P74"/>
      <c r="Q74"/>
      <c r="R74"/>
    </row>
    <row r="75" spans="1:19">
      <c r="J75"/>
      <c r="K75"/>
      <c r="L75"/>
      <c r="M75"/>
      <c r="N75"/>
      <c r="O75"/>
      <c r="P75"/>
      <c r="Q75"/>
      <c r="R75"/>
    </row>
    <row r="76" spans="1:19">
      <c r="J76"/>
      <c r="K76"/>
      <c r="L76"/>
      <c r="M76"/>
      <c r="N76"/>
      <c r="O76"/>
      <c r="P76"/>
      <c r="Q76"/>
      <c r="R76"/>
    </row>
    <row r="77" spans="1:19">
      <c r="J77"/>
      <c r="K77"/>
      <c r="L77"/>
      <c r="M77"/>
      <c r="N77"/>
      <c r="O77"/>
      <c r="P77"/>
      <c r="Q77"/>
      <c r="R77"/>
    </row>
    <row r="78" spans="1:19">
      <c r="J78"/>
      <c r="K78"/>
      <c r="L78"/>
      <c r="M78"/>
      <c r="N78"/>
      <c r="O78"/>
      <c r="P78"/>
      <c r="Q78"/>
      <c r="R78"/>
    </row>
    <row r="79" spans="1:19">
      <c r="J79"/>
      <c r="K79"/>
      <c r="L79"/>
      <c r="M79"/>
      <c r="N79"/>
      <c r="O79"/>
      <c r="P79"/>
      <c r="Q79"/>
      <c r="R79"/>
    </row>
    <row r="80" spans="1:19">
      <c r="J80"/>
      <c r="K80"/>
      <c r="L80"/>
      <c r="M80"/>
      <c r="N80"/>
      <c r="O80"/>
      <c r="P80"/>
      <c r="Q80"/>
      <c r="R80"/>
    </row>
    <row r="81" spans="10:18">
      <c r="J81"/>
      <c r="K81"/>
      <c r="L81"/>
      <c r="M81"/>
      <c r="N81"/>
      <c r="O81"/>
      <c r="P81"/>
      <c r="Q81"/>
      <c r="R81"/>
    </row>
    <row r="82" spans="10:18">
      <c r="J82"/>
      <c r="K82"/>
      <c r="L82"/>
      <c r="M82"/>
      <c r="N82"/>
      <c r="O82"/>
      <c r="P82"/>
      <c r="Q82"/>
      <c r="R82"/>
    </row>
    <row r="83" spans="10:18">
      <c r="J83"/>
      <c r="K83"/>
      <c r="L83"/>
      <c r="M83"/>
      <c r="N83"/>
      <c r="O83"/>
      <c r="P83"/>
      <c r="Q83"/>
      <c r="R83"/>
    </row>
    <row r="84" spans="10:18">
      <c r="J84"/>
      <c r="K84"/>
      <c r="L84"/>
      <c r="M84"/>
      <c r="N84"/>
      <c r="O84"/>
      <c r="P84"/>
      <c r="Q84"/>
      <c r="R84"/>
    </row>
    <row r="85" spans="10:18">
      <c r="J85"/>
      <c r="K85"/>
      <c r="L85"/>
      <c r="M85"/>
      <c r="N85"/>
      <c r="O85"/>
      <c r="P85"/>
      <c r="Q85"/>
      <c r="R85"/>
    </row>
    <row r="86" spans="10:18">
      <c r="J86"/>
      <c r="K86"/>
      <c r="L86"/>
      <c r="M86"/>
      <c r="N86"/>
      <c r="O86"/>
      <c r="P86"/>
      <c r="Q86"/>
      <c r="R86"/>
    </row>
    <row r="87" spans="10:18">
      <c r="J87"/>
      <c r="K87"/>
      <c r="L87"/>
      <c r="M87"/>
      <c r="N87"/>
      <c r="O87"/>
      <c r="P87"/>
      <c r="Q87"/>
      <c r="R87"/>
    </row>
    <row r="88" spans="10:18">
      <c r="J88"/>
      <c r="K88"/>
      <c r="L88"/>
      <c r="M88"/>
      <c r="N88"/>
      <c r="O88"/>
      <c r="P88"/>
      <c r="Q88"/>
      <c r="R88"/>
    </row>
    <row r="89" spans="10:18">
      <c r="J89"/>
      <c r="K89"/>
      <c r="L89"/>
      <c r="M89"/>
      <c r="N89"/>
      <c r="O89"/>
      <c r="P89"/>
      <c r="Q89"/>
      <c r="R89"/>
    </row>
    <row r="90" spans="10:18">
      <c r="J90"/>
      <c r="K90"/>
      <c r="L90"/>
      <c r="M90"/>
      <c r="N90"/>
      <c r="O90"/>
      <c r="P90"/>
      <c r="Q90"/>
      <c r="R90"/>
    </row>
    <row r="91" spans="10:18">
      <c r="J91"/>
      <c r="K91"/>
      <c r="L91"/>
      <c r="M91"/>
      <c r="N91"/>
      <c r="O91"/>
      <c r="P91"/>
      <c r="Q91"/>
      <c r="R91"/>
    </row>
    <row r="92" spans="10:18">
      <c r="J92"/>
      <c r="K92"/>
      <c r="L92"/>
      <c r="M92"/>
      <c r="N92"/>
      <c r="O92"/>
      <c r="P92"/>
      <c r="Q92"/>
      <c r="R92"/>
    </row>
    <row r="93" spans="10:18">
      <c r="J93"/>
      <c r="K93"/>
      <c r="L93"/>
      <c r="M93"/>
      <c r="N93"/>
      <c r="O93"/>
      <c r="P93"/>
      <c r="Q93"/>
      <c r="R93"/>
    </row>
    <row r="94" spans="10:18">
      <c r="J94"/>
      <c r="K94"/>
      <c r="L94"/>
      <c r="M94"/>
      <c r="N94"/>
      <c r="O94"/>
      <c r="P94"/>
      <c r="Q94"/>
      <c r="R94"/>
    </row>
    <row r="95" spans="10:18">
      <c r="J95"/>
      <c r="K95"/>
      <c r="L95"/>
      <c r="M95"/>
      <c r="N95"/>
      <c r="O95"/>
      <c r="P95"/>
      <c r="Q95"/>
      <c r="R95"/>
    </row>
    <row r="96" spans="10:18">
      <c r="J96"/>
      <c r="K96"/>
      <c r="L96"/>
      <c r="M96"/>
      <c r="N96"/>
      <c r="O96"/>
      <c r="P96"/>
      <c r="Q96"/>
      <c r="R96"/>
    </row>
    <row r="97" spans="10:18">
      <c r="J97"/>
      <c r="K97"/>
      <c r="L97"/>
      <c r="M97"/>
      <c r="N97"/>
      <c r="O97"/>
      <c r="P97"/>
      <c r="Q97"/>
      <c r="R97"/>
    </row>
    <row r="98" spans="10:18">
      <c r="J98"/>
      <c r="K98"/>
      <c r="L98"/>
      <c r="M98"/>
      <c r="N98"/>
      <c r="O98"/>
      <c r="P98"/>
      <c r="Q98"/>
      <c r="R98"/>
    </row>
    <row r="99" spans="10:18">
      <c r="J99"/>
      <c r="K99"/>
      <c r="L99"/>
      <c r="M99"/>
      <c r="N99"/>
      <c r="O99"/>
      <c r="P99"/>
      <c r="Q99"/>
      <c r="R99"/>
    </row>
    <row r="100" spans="10:18">
      <c r="J100"/>
      <c r="K100"/>
      <c r="L100"/>
      <c r="M100"/>
      <c r="N100"/>
      <c r="O100"/>
      <c r="P100"/>
      <c r="Q100"/>
      <c r="R100"/>
    </row>
    <row r="101" spans="10:18">
      <c r="J101"/>
      <c r="K101"/>
      <c r="L101"/>
      <c r="M101"/>
      <c r="N101"/>
      <c r="O101"/>
      <c r="P101"/>
      <c r="Q101"/>
      <c r="R101"/>
    </row>
    <row r="102" spans="10:18">
      <c r="J102"/>
      <c r="K102"/>
      <c r="L102"/>
      <c r="M102"/>
      <c r="N102"/>
      <c r="O102"/>
      <c r="P102"/>
      <c r="Q102"/>
      <c r="R102"/>
    </row>
    <row r="103" spans="10:18">
      <c r="J103"/>
      <c r="K103"/>
      <c r="L103"/>
      <c r="M103"/>
      <c r="N103"/>
      <c r="O103"/>
      <c r="P103"/>
      <c r="Q103"/>
      <c r="R103"/>
    </row>
    <row r="104" spans="10:18">
      <c r="J104"/>
      <c r="K104"/>
      <c r="L104"/>
      <c r="M104"/>
      <c r="N104"/>
      <c r="O104"/>
      <c r="P104"/>
      <c r="Q104"/>
      <c r="R104"/>
    </row>
    <row r="105" spans="10:18">
      <c r="J105"/>
      <c r="K105"/>
      <c r="L105"/>
      <c r="M105"/>
      <c r="N105"/>
      <c r="O105"/>
      <c r="P105"/>
      <c r="Q105"/>
      <c r="R105"/>
    </row>
    <row r="106" spans="10:18">
      <c r="J106"/>
      <c r="K106"/>
      <c r="L106"/>
      <c r="M106"/>
      <c r="N106"/>
      <c r="O106"/>
      <c r="P106"/>
      <c r="Q106"/>
      <c r="R106"/>
    </row>
    <row r="107" spans="10:18">
      <c r="J107"/>
      <c r="K107"/>
      <c r="L107"/>
      <c r="M107"/>
      <c r="N107"/>
      <c r="O107"/>
      <c r="P107"/>
      <c r="Q107"/>
      <c r="R107"/>
    </row>
    <row r="108" spans="10:18">
      <c r="J108"/>
      <c r="K108"/>
      <c r="L108"/>
      <c r="M108"/>
      <c r="N108"/>
      <c r="O108"/>
      <c r="P108"/>
      <c r="Q108"/>
      <c r="R108"/>
    </row>
    <row r="109" spans="10:18">
      <c r="J109"/>
      <c r="K109"/>
      <c r="L109"/>
      <c r="M109"/>
      <c r="N109"/>
      <c r="O109"/>
      <c r="P109"/>
      <c r="Q109"/>
      <c r="R109"/>
    </row>
    <row r="110" spans="10:18">
      <c r="J110"/>
      <c r="K110"/>
      <c r="L110"/>
      <c r="M110"/>
      <c r="N110"/>
      <c r="O110"/>
      <c r="P110"/>
      <c r="Q110"/>
      <c r="R110"/>
    </row>
    <row r="111" spans="10:18">
      <c r="J111"/>
      <c r="K111"/>
      <c r="L111"/>
      <c r="M111"/>
      <c r="N111"/>
      <c r="O111"/>
      <c r="P111"/>
      <c r="Q111"/>
      <c r="R111"/>
    </row>
    <row r="112" spans="10:18">
      <c r="J112"/>
      <c r="K112"/>
      <c r="L112"/>
      <c r="M112"/>
      <c r="N112"/>
      <c r="O112"/>
      <c r="P112"/>
      <c r="Q112"/>
      <c r="R112"/>
    </row>
    <row r="113" spans="10:18">
      <c r="J113"/>
      <c r="K113"/>
      <c r="L113"/>
      <c r="M113"/>
      <c r="N113"/>
      <c r="O113"/>
      <c r="P113"/>
      <c r="Q113"/>
      <c r="R113"/>
    </row>
    <row r="114" spans="10:18">
      <c r="J114"/>
      <c r="K114"/>
      <c r="L114"/>
      <c r="M114"/>
      <c r="N114"/>
      <c r="O114"/>
      <c r="P114"/>
      <c r="Q114"/>
      <c r="R114"/>
    </row>
    <row r="115" spans="10:18">
      <c r="J115"/>
      <c r="K115"/>
      <c r="L115"/>
      <c r="M115"/>
      <c r="N115"/>
      <c r="O115"/>
      <c r="P115"/>
      <c r="Q115"/>
      <c r="R115"/>
    </row>
    <row r="116" spans="10:18">
      <c r="J116"/>
      <c r="K116"/>
      <c r="L116"/>
      <c r="M116"/>
      <c r="N116"/>
      <c r="O116"/>
      <c r="P116"/>
      <c r="Q116"/>
      <c r="R116"/>
    </row>
    <row r="117" spans="10:18">
      <c r="J117"/>
      <c r="K117"/>
      <c r="L117"/>
      <c r="M117"/>
      <c r="N117"/>
      <c r="O117"/>
      <c r="P117"/>
      <c r="Q117"/>
      <c r="R117"/>
    </row>
    <row r="118" spans="10:18">
      <c r="J118"/>
      <c r="K118"/>
      <c r="L118"/>
      <c r="M118"/>
      <c r="N118"/>
      <c r="O118"/>
      <c r="P118"/>
      <c r="Q118"/>
      <c r="R118"/>
    </row>
    <row r="119" spans="10:18">
      <c r="J119"/>
      <c r="K119"/>
      <c r="L119"/>
      <c r="M119"/>
      <c r="N119"/>
      <c r="O119"/>
      <c r="P119"/>
      <c r="Q119"/>
      <c r="R119"/>
    </row>
    <row r="120" spans="10:18">
      <c r="J120"/>
      <c r="K120"/>
      <c r="L120"/>
      <c r="M120"/>
      <c r="N120"/>
      <c r="O120"/>
      <c r="P120"/>
      <c r="Q120"/>
      <c r="R120"/>
    </row>
    <row r="121" spans="10:18">
      <c r="J121"/>
      <c r="K121"/>
      <c r="L121"/>
      <c r="M121"/>
      <c r="N121"/>
      <c r="O121"/>
      <c r="P121"/>
      <c r="Q121"/>
      <c r="R121"/>
    </row>
    <row r="122" spans="10:18">
      <c r="J122"/>
      <c r="K122"/>
      <c r="L122"/>
      <c r="M122"/>
      <c r="N122"/>
      <c r="O122"/>
      <c r="P122"/>
      <c r="Q122"/>
      <c r="R122"/>
    </row>
    <row r="123" spans="10:18">
      <c r="J123"/>
      <c r="K123"/>
      <c r="L123"/>
      <c r="M123"/>
      <c r="N123"/>
      <c r="O123"/>
      <c r="P123"/>
      <c r="Q123"/>
      <c r="R123"/>
    </row>
    <row r="124" spans="10:18">
      <c r="J124"/>
      <c r="K124"/>
      <c r="L124"/>
      <c r="M124"/>
      <c r="N124"/>
      <c r="O124"/>
      <c r="P124"/>
      <c r="Q124"/>
      <c r="R124"/>
    </row>
    <row r="125" spans="10:18">
      <c r="J125"/>
      <c r="K125"/>
      <c r="L125"/>
      <c r="M125"/>
      <c r="N125"/>
      <c r="O125"/>
      <c r="P125"/>
      <c r="Q125"/>
      <c r="R125"/>
    </row>
    <row r="126" spans="10:18">
      <c r="J126"/>
      <c r="K126"/>
      <c r="L126"/>
      <c r="M126"/>
      <c r="N126"/>
      <c r="O126"/>
      <c r="P126"/>
      <c r="Q126"/>
      <c r="R126"/>
    </row>
    <row r="127" spans="10:18">
      <c r="J127"/>
      <c r="K127"/>
      <c r="L127"/>
      <c r="M127"/>
      <c r="N127"/>
      <c r="O127"/>
      <c r="P127"/>
      <c r="Q127"/>
      <c r="R127"/>
    </row>
    <row r="128" spans="10:18">
      <c r="J128"/>
      <c r="K128"/>
      <c r="L128"/>
      <c r="M128"/>
      <c r="N128"/>
      <c r="O128"/>
      <c r="P128"/>
      <c r="Q128"/>
      <c r="R128"/>
    </row>
    <row r="129" spans="10:18">
      <c r="J129"/>
      <c r="K129"/>
      <c r="L129"/>
      <c r="M129"/>
      <c r="N129"/>
      <c r="O129"/>
      <c r="P129"/>
      <c r="Q129"/>
      <c r="R129"/>
    </row>
    <row r="130" spans="10:18">
      <c r="J130"/>
      <c r="K130"/>
      <c r="L130"/>
      <c r="M130"/>
      <c r="N130"/>
      <c r="O130"/>
      <c r="P130"/>
      <c r="Q130"/>
      <c r="R130"/>
    </row>
    <row r="131" spans="10:18">
      <c r="J131"/>
      <c r="K131"/>
      <c r="L131"/>
      <c r="M131"/>
      <c r="N131"/>
      <c r="O131"/>
      <c r="P131"/>
      <c r="Q131"/>
      <c r="R131"/>
    </row>
    <row r="132" spans="10:18">
      <c r="J132"/>
      <c r="K132"/>
      <c r="L132"/>
      <c r="M132"/>
      <c r="N132"/>
      <c r="O132"/>
      <c r="P132"/>
      <c r="Q132"/>
      <c r="R132"/>
    </row>
    <row r="133" spans="10:18">
      <c r="J133"/>
      <c r="K133"/>
      <c r="L133"/>
      <c r="M133"/>
      <c r="N133"/>
      <c r="O133"/>
      <c r="P133"/>
      <c r="Q133"/>
      <c r="R133"/>
    </row>
    <row r="134" spans="10:18">
      <c r="J134"/>
      <c r="K134"/>
      <c r="L134"/>
      <c r="M134"/>
      <c r="N134"/>
      <c r="O134"/>
      <c r="P134"/>
      <c r="Q134"/>
      <c r="R134"/>
    </row>
    <row r="135" spans="10:18">
      <c r="J135"/>
      <c r="K135"/>
      <c r="L135"/>
      <c r="M135"/>
      <c r="N135"/>
      <c r="O135"/>
      <c r="P135"/>
      <c r="Q135"/>
      <c r="R135"/>
    </row>
    <row r="136" spans="10:18">
      <c r="J136"/>
      <c r="K136"/>
      <c r="L136"/>
      <c r="M136"/>
      <c r="N136"/>
      <c r="O136"/>
      <c r="P136"/>
      <c r="Q136"/>
      <c r="R136"/>
    </row>
    <row r="137" spans="10:18">
      <c r="J137"/>
      <c r="K137"/>
      <c r="L137"/>
      <c r="M137"/>
      <c r="N137"/>
      <c r="O137"/>
      <c r="P137"/>
      <c r="Q137"/>
      <c r="R137"/>
    </row>
    <row r="138" spans="10:18">
      <c r="J138"/>
      <c r="K138"/>
      <c r="L138"/>
      <c r="M138"/>
      <c r="N138"/>
      <c r="O138"/>
      <c r="P138"/>
      <c r="Q138"/>
      <c r="R138"/>
    </row>
    <row r="139" spans="10:18">
      <c r="J139"/>
      <c r="K139"/>
      <c r="L139"/>
      <c r="M139"/>
      <c r="N139"/>
      <c r="O139"/>
      <c r="P139"/>
      <c r="Q139"/>
      <c r="R139"/>
    </row>
    <row r="140" spans="10:18">
      <c r="J140"/>
      <c r="K140"/>
      <c r="L140"/>
      <c r="M140"/>
      <c r="N140"/>
      <c r="O140"/>
      <c r="P140"/>
      <c r="Q140"/>
      <c r="R140"/>
    </row>
    <row r="141" spans="10:18">
      <c r="J141"/>
      <c r="K141"/>
      <c r="L141"/>
      <c r="M141"/>
      <c r="N141"/>
      <c r="O141"/>
      <c r="P141"/>
      <c r="Q141"/>
      <c r="R141"/>
    </row>
    <row r="142" spans="10:18">
      <c r="J142"/>
      <c r="K142"/>
      <c r="L142"/>
      <c r="M142"/>
      <c r="N142"/>
      <c r="O142"/>
      <c r="P142"/>
      <c r="Q142"/>
      <c r="R142"/>
    </row>
    <row r="143" spans="10:18">
      <c r="J143"/>
      <c r="K143"/>
      <c r="L143"/>
      <c r="M143"/>
      <c r="N143"/>
      <c r="O143"/>
      <c r="P143"/>
      <c r="Q143"/>
      <c r="R143"/>
    </row>
    <row r="144" spans="10:18">
      <c r="J144"/>
      <c r="K144"/>
      <c r="L144"/>
      <c r="M144"/>
      <c r="N144"/>
      <c r="O144"/>
      <c r="P144"/>
      <c r="Q144"/>
      <c r="R144"/>
    </row>
    <row r="145" spans="10:18">
      <c r="J145"/>
      <c r="K145"/>
      <c r="L145"/>
      <c r="M145"/>
      <c r="N145"/>
      <c r="O145"/>
      <c r="P145"/>
      <c r="Q145"/>
      <c r="R145"/>
    </row>
    <row r="146" spans="10:18">
      <c r="J146"/>
      <c r="K146"/>
      <c r="L146"/>
      <c r="M146"/>
      <c r="N146"/>
      <c r="O146"/>
      <c r="P146"/>
      <c r="Q146"/>
      <c r="R146"/>
    </row>
    <row r="147" spans="10:18">
      <c r="J147"/>
      <c r="K147"/>
      <c r="L147"/>
      <c r="M147"/>
      <c r="N147"/>
      <c r="O147"/>
      <c r="P147"/>
      <c r="Q147"/>
      <c r="R147"/>
    </row>
    <row r="148" spans="10:18">
      <c r="J148"/>
      <c r="K148"/>
      <c r="L148"/>
      <c r="M148"/>
      <c r="N148"/>
      <c r="O148"/>
      <c r="P148"/>
      <c r="Q148"/>
      <c r="R148"/>
    </row>
    <row r="149" spans="10:18">
      <c r="J149"/>
      <c r="K149"/>
      <c r="L149"/>
      <c r="M149"/>
      <c r="N149"/>
      <c r="O149"/>
      <c r="P149"/>
      <c r="Q149"/>
      <c r="R149"/>
    </row>
    <row r="150" spans="10:18">
      <c r="J150"/>
      <c r="K150"/>
      <c r="L150"/>
      <c r="M150"/>
      <c r="N150"/>
      <c r="O150"/>
      <c r="P150"/>
      <c r="Q150"/>
      <c r="R150"/>
    </row>
    <row r="151" spans="10:18">
      <c r="J151"/>
      <c r="K151"/>
      <c r="L151"/>
      <c r="M151"/>
      <c r="N151"/>
      <c r="O151"/>
      <c r="P151"/>
      <c r="Q151"/>
      <c r="R151"/>
    </row>
    <row r="152" spans="10:18">
      <c r="J152"/>
      <c r="K152"/>
      <c r="L152"/>
      <c r="M152"/>
      <c r="N152"/>
      <c r="O152"/>
      <c r="P152"/>
      <c r="Q152"/>
      <c r="R152"/>
    </row>
    <row r="153" spans="10:18">
      <c r="J153"/>
      <c r="K153"/>
      <c r="L153"/>
      <c r="M153"/>
      <c r="N153"/>
      <c r="O153"/>
      <c r="P153"/>
      <c r="Q153"/>
      <c r="R153"/>
    </row>
    <row r="154" spans="10:18">
      <c r="J154"/>
      <c r="K154"/>
      <c r="L154"/>
      <c r="M154"/>
      <c r="N154"/>
      <c r="O154"/>
      <c r="P154"/>
      <c r="Q154"/>
      <c r="R154"/>
    </row>
    <row r="155" spans="10:18">
      <c r="J155"/>
      <c r="K155"/>
      <c r="L155"/>
      <c r="M155"/>
      <c r="N155"/>
      <c r="O155"/>
      <c r="P155"/>
      <c r="Q155"/>
      <c r="R155"/>
    </row>
    <row r="156" spans="10:18">
      <c r="J156"/>
      <c r="K156"/>
      <c r="L156"/>
      <c r="M156"/>
      <c r="N156"/>
      <c r="O156"/>
      <c r="P156"/>
      <c r="Q156"/>
      <c r="R156"/>
    </row>
    <row r="157" spans="10:18">
      <c r="J157"/>
      <c r="K157"/>
      <c r="L157"/>
      <c r="M157"/>
      <c r="N157"/>
      <c r="O157"/>
      <c r="P157"/>
      <c r="Q157"/>
      <c r="R157"/>
    </row>
    <row r="158" spans="10:18">
      <c r="J158"/>
      <c r="K158"/>
      <c r="L158"/>
      <c r="M158"/>
      <c r="N158"/>
      <c r="O158"/>
      <c r="P158"/>
      <c r="Q158"/>
      <c r="R158"/>
    </row>
    <row r="159" spans="10:18">
      <c r="J159"/>
      <c r="K159"/>
      <c r="L159"/>
      <c r="M159"/>
      <c r="N159"/>
      <c r="O159"/>
      <c r="P159"/>
      <c r="Q159"/>
      <c r="R159"/>
    </row>
    <row r="160" spans="10:18">
      <c r="J160"/>
      <c r="K160"/>
      <c r="L160"/>
      <c r="M160"/>
      <c r="N160"/>
      <c r="O160"/>
      <c r="P160"/>
      <c r="Q160"/>
      <c r="R160"/>
    </row>
    <row r="161" spans="10:18">
      <c r="J161"/>
      <c r="K161"/>
      <c r="L161"/>
      <c r="M161"/>
      <c r="N161"/>
      <c r="O161"/>
      <c r="P161"/>
      <c r="Q161"/>
      <c r="R161"/>
    </row>
    <row r="162" spans="10:18">
      <c r="J162"/>
      <c r="K162"/>
      <c r="L162"/>
      <c r="M162"/>
      <c r="N162"/>
      <c r="O162"/>
      <c r="P162"/>
      <c r="Q162"/>
      <c r="R162"/>
    </row>
    <row r="163" spans="10:18">
      <c r="J163"/>
      <c r="K163"/>
      <c r="L163"/>
      <c r="M163"/>
      <c r="N163"/>
      <c r="O163"/>
      <c r="P163"/>
      <c r="Q163"/>
      <c r="R163"/>
    </row>
    <row r="164" spans="10:18">
      <c r="J164"/>
      <c r="K164"/>
      <c r="L164"/>
      <c r="M164"/>
      <c r="N164"/>
      <c r="O164"/>
      <c r="P164"/>
      <c r="Q164"/>
      <c r="R164"/>
    </row>
    <row r="165" spans="10:18">
      <c r="J165"/>
      <c r="K165"/>
      <c r="L165"/>
      <c r="M165"/>
      <c r="N165"/>
      <c r="O165"/>
      <c r="P165"/>
      <c r="Q165"/>
      <c r="R165"/>
    </row>
    <row r="166" spans="10:18">
      <c r="J166"/>
      <c r="K166"/>
      <c r="L166"/>
      <c r="M166"/>
      <c r="N166"/>
      <c r="O166"/>
      <c r="P166"/>
      <c r="Q166"/>
      <c r="R166"/>
    </row>
    <row r="167" spans="10:18">
      <c r="J167"/>
      <c r="K167"/>
      <c r="L167"/>
      <c r="M167"/>
      <c r="N167"/>
      <c r="O167"/>
      <c r="P167"/>
      <c r="Q167"/>
      <c r="R167"/>
    </row>
    <row r="168" spans="10:18">
      <c r="J168"/>
      <c r="K168"/>
      <c r="L168"/>
      <c r="M168"/>
      <c r="N168"/>
      <c r="O168"/>
      <c r="P168"/>
      <c r="Q168"/>
      <c r="R168"/>
    </row>
    <row r="169" spans="10:18">
      <c r="J169"/>
      <c r="K169"/>
      <c r="L169"/>
      <c r="M169"/>
      <c r="N169"/>
      <c r="O169"/>
      <c r="P169"/>
      <c r="Q169"/>
      <c r="R169"/>
    </row>
    <row r="170" spans="10:18">
      <c r="J170"/>
      <c r="K170"/>
      <c r="L170"/>
      <c r="M170"/>
      <c r="N170"/>
      <c r="O170"/>
      <c r="P170"/>
      <c r="Q170"/>
      <c r="R170"/>
    </row>
    <row r="171" spans="10:18">
      <c r="J171"/>
      <c r="K171"/>
      <c r="L171"/>
      <c r="M171"/>
      <c r="N171"/>
      <c r="O171"/>
      <c r="P171"/>
      <c r="Q171"/>
      <c r="R171"/>
    </row>
    <row r="172" spans="10:18">
      <c r="J172"/>
      <c r="K172"/>
      <c r="L172"/>
      <c r="M172"/>
      <c r="N172"/>
      <c r="O172"/>
      <c r="P172"/>
      <c r="Q172"/>
      <c r="R172"/>
    </row>
    <row r="173" spans="10:18">
      <c r="J173"/>
      <c r="K173"/>
      <c r="L173"/>
      <c r="M173"/>
      <c r="N173"/>
      <c r="O173"/>
      <c r="P173"/>
      <c r="Q173"/>
      <c r="R173"/>
    </row>
    <row r="174" spans="10:18">
      <c r="J174"/>
      <c r="K174"/>
      <c r="L174"/>
      <c r="M174"/>
      <c r="N174"/>
      <c r="O174"/>
      <c r="P174"/>
      <c r="Q174"/>
      <c r="R174"/>
    </row>
    <row r="175" spans="10:18">
      <c r="J175"/>
      <c r="K175"/>
      <c r="L175"/>
      <c r="M175"/>
      <c r="N175"/>
      <c r="O175"/>
      <c r="P175"/>
      <c r="Q175"/>
      <c r="R175"/>
    </row>
    <row r="176" spans="10:18">
      <c r="J176"/>
      <c r="K176"/>
      <c r="L176"/>
      <c r="M176"/>
      <c r="N176"/>
      <c r="O176"/>
      <c r="P176"/>
      <c r="Q176"/>
      <c r="R176"/>
    </row>
    <row r="177" spans="10:18">
      <c r="J177"/>
      <c r="K177"/>
      <c r="L177"/>
      <c r="M177"/>
      <c r="N177"/>
      <c r="O177"/>
      <c r="P177"/>
      <c r="Q177"/>
      <c r="R177"/>
    </row>
    <row r="178" spans="10:18">
      <c r="J178"/>
      <c r="K178"/>
      <c r="L178"/>
      <c r="M178"/>
      <c r="N178"/>
      <c r="O178"/>
      <c r="P178"/>
      <c r="Q178"/>
      <c r="R17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4:T146"/>
  <sheetViews>
    <sheetView tabSelected="1" topLeftCell="A46" workbookViewId="0">
      <selection activeCell="I76" sqref="I76"/>
    </sheetView>
  </sheetViews>
  <sheetFormatPr defaultRowHeight="15"/>
  <cols>
    <col min="5" max="5" width="11" customWidth="1"/>
    <col min="7" max="7" width="11" customWidth="1"/>
    <col min="8" max="9" width="13.42578125" customWidth="1"/>
    <col min="10" max="10" width="13.7109375" customWidth="1"/>
    <col min="11" max="11" width="17.140625" customWidth="1"/>
    <col min="14" max="14" width="11.140625" customWidth="1"/>
    <col min="15" max="15" width="12" customWidth="1"/>
    <col min="16" max="16" width="11.140625" customWidth="1"/>
    <col min="17" max="17" width="10.85546875" customWidth="1"/>
  </cols>
  <sheetData>
    <row r="4" spans="1:17">
      <c r="A4" s="3" t="s">
        <v>69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>
      <c r="A5" s="4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>
      <c r="A6" s="3" t="s">
        <v>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>
      <c r="A8" s="4" t="s">
        <v>7</v>
      </c>
      <c r="B8" s="5"/>
      <c r="C8" s="2"/>
      <c r="D8" s="2"/>
      <c r="E8" s="2">
        <v>100000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>
      <c r="A9" s="4" t="s">
        <v>8</v>
      </c>
      <c r="B9" s="5"/>
      <c r="C9" s="2"/>
      <c r="D9" s="2"/>
      <c r="E9" s="2">
        <v>60000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>
      <c r="A10" s="4" t="s">
        <v>9</v>
      </c>
      <c r="B10" s="5"/>
      <c r="C10" s="2"/>
      <c r="D10" s="2"/>
      <c r="E10" s="2">
        <v>40000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>
      <c r="A11" s="4" t="s">
        <v>10</v>
      </c>
      <c r="B11" s="5"/>
      <c r="C11" s="2"/>
      <c r="D11" s="2"/>
      <c r="E11" s="2">
        <v>10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>
      <c r="A12" s="4" t="s">
        <v>11</v>
      </c>
      <c r="B12" s="5"/>
      <c r="C12" s="2"/>
      <c r="D12" s="2"/>
      <c r="E12" s="2">
        <v>4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>
      <c r="A13" s="4" t="s">
        <v>12</v>
      </c>
      <c r="B13" s="5"/>
      <c r="C13" s="2"/>
      <c r="D13" s="2"/>
      <c r="E13" s="6">
        <v>0.05</v>
      </c>
      <c r="F13" s="7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>
      <c r="A14" s="2" t="s">
        <v>13</v>
      </c>
      <c r="B14" s="2"/>
      <c r="C14" s="2"/>
      <c r="D14" s="2"/>
      <c r="E14" s="2">
        <v>3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>
      <c r="A15" s="4"/>
      <c r="B15" s="5"/>
      <c r="C15" s="2"/>
      <c r="D15" s="2"/>
      <c r="E15" s="2"/>
      <c r="F15" s="2"/>
      <c r="G15" s="2"/>
      <c r="H15" s="2"/>
      <c r="I15" s="2"/>
      <c r="J15" s="2"/>
      <c r="K15" s="8"/>
      <c r="L15" s="8"/>
      <c r="M15" s="8"/>
      <c r="N15" s="2"/>
      <c r="O15" s="2"/>
      <c r="P15" s="2"/>
      <c r="Q15" s="2"/>
    </row>
    <row r="16" spans="1:17">
      <c r="A16" s="4" t="s">
        <v>70</v>
      </c>
      <c r="B16" s="5"/>
      <c r="C16" s="2"/>
      <c r="D16" s="2"/>
      <c r="E16" s="2"/>
      <c r="F16" s="2"/>
      <c r="G16" s="2"/>
      <c r="H16" s="2"/>
      <c r="I16" s="2"/>
      <c r="J16" s="2"/>
      <c r="K16" s="8"/>
      <c r="L16" s="8"/>
      <c r="M16" s="8"/>
      <c r="N16" s="2"/>
      <c r="O16" s="2"/>
      <c r="P16" s="2"/>
      <c r="Q16" s="2"/>
    </row>
    <row r="17" spans="1:17">
      <c r="A17" s="4"/>
      <c r="B17" s="5"/>
      <c r="C17" s="2"/>
      <c r="D17" s="2"/>
      <c r="E17" s="2"/>
      <c r="F17" s="2"/>
      <c r="G17" s="2"/>
      <c r="H17" s="2"/>
      <c r="I17" s="2"/>
      <c r="J17" s="2"/>
      <c r="K17" s="8"/>
      <c r="L17" s="8"/>
      <c r="M17" s="8"/>
      <c r="N17" s="2"/>
      <c r="O17" s="2"/>
      <c r="P17" s="2"/>
      <c r="Q17" s="2"/>
    </row>
    <row r="18" spans="1:17">
      <c r="A18" s="4"/>
      <c r="B18" s="5" t="s">
        <v>71</v>
      </c>
      <c r="C18" s="2"/>
      <c r="D18" s="2"/>
      <c r="E18" s="2"/>
      <c r="F18" s="2"/>
      <c r="G18" s="2"/>
      <c r="H18" s="2"/>
      <c r="I18" s="2"/>
      <c r="J18" s="2"/>
      <c r="K18" s="8"/>
      <c r="L18" s="8"/>
      <c r="M18" s="8"/>
      <c r="N18" s="2"/>
      <c r="O18" s="2"/>
      <c r="P18" s="2"/>
      <c r="Q18" s="2"/>
    </row>
    <row r="19" spans="1:17">
      <c r="A19" s="4"/>
      <c r="B19" s="5" t="s">
        <v>72</v>
      </c>
      <c r="C19" s="2"/>
      <c r="D19" s="2"/>
      <c r="E19" s="2"/>
      <c r="F19" s="2"/>
      <c r="G19" s="2"/>
      <c r="H19" s="2"/>
      <c r="I19" s="2"/>
      <c r="J19" s="2"/>
      <c r="K19" s="8"/>
      <c r="L19" s="8"/>
      <c r="M19" s="8"/>
      <c r="N19" s="2"/>
      <c r="O19" s="2"/>
      <c r="P19" s="2"/>
      <c r="Q19" s="2"/>
    </row>
    <row r="20" spans="1:17">
      <c r="A20" s="4"/>
      <c r="B20" s="5"/>
      <c r="C20" s="2"/>
      <c r="D20" s="2"/>
      <c r="E20" s="2"/>
      <c r="F20" s="2"/>
      <c r="G20" s="2"/>
      <c r="H20" s="2"/>
      <c r="I20" s="2"/>
      <c r="J20" s="2"/>
      <c r="K20" s="8"/>
      <c r="L20" s="8"/>
      <c r="M20" s="8"/>
      <c r="N20" s="2"/>
      <c r="O20" s="2"/>
      <c r="P20" s="2"/>
      <c r="Q20" s="2"/>
    </row>
    <row r="21" spans="1:17">
      <c r="A21" s="4"/>
      <c r="B21" s="5"/>
      <c r="C21" s="2"/>
      <c r="D21" s="2"/>
      <c r="E21" s="2"/>
      <c r="F21" s="2"/>
      <c r="G21" s="2"/>
      <c r="H21" s="2"/>
      <c r="I21" s="2"/>
      <c r="J21" s="2"/>
      <c r="K21" s="8"/>
      <c r="L21" s="8"/>
      <c r="M21" s="8"/>
      <c r="N21" s="2"/>
      <c r="O21" s="2"/>
      <c r="P21" s="2"/>
      <c r="Q21" s="2"/>
    </row>
    <row r="22" spans="1:17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>
      <c r="A23" s="1" t="s">
        <v>14</v>
      </c>
      <c r="B23" s="3" t="s">
        <v>15</v>
      </c>
      <c r="C23" s="3" t="s">
        <v>16</v>
      </c>
      <c r="D23" s="3" t="s">
        <v>17</v>
      </c>
      <c r="E23" s="3" t="s">
        <v>18</v>
      </c>
      <c r="F23" s="3" t="s">
        <v>19</v>
      </c>
      <c r="G23" s="3" t="s">
        <v>20</v>
      </c>
      <c r="H23" s="3" t="s">
        <v>21</v>
      </c>
      <c r="I23" s="3" t="s">
        <v>21</v>
      </c>
      <c r="J23" s="3" t="s">
        <v>22</v>
      </c>
      <c r="K23" s="3" t="s">
        <v>23</v>
      </c>
      <c r="L23" s="9" t="s">
        <v>24</v>
      </c>
      <c r="M23" s="9"/>
      <c r="N23" s="3" t="s">
        <v>25</v>
      </c>
      <c r="O23" s="3" t="s">
        <v>21</v>
      </c>
      <c r="P23" s="3" t="s">
        <v>26</v>
      </c>
      <c r="Q23" s="3" t="s">
        <v>18</v>
      </c>
    </row>
    <row r="24" spans="1:17">
      <c r="A24" s="2"/>
      <c r="B24" s="3" t="s">
        <v>27</v>
      </c>
      <c r="C24" s="3"/>
      <c r="D24" s="3" t="s">
        <v>28</v>
      </c>
      <c r="E24" s="3" t="s">
        <v>29</v>
      </c>
      <c r="F24" s="3" t="s">
        <v>30</v>
      </c>
      <c r="G24" s="9" t="s">
        <v>31</v>
      </c>
      <c r="H24" s="3" t="s">
        <v>32</v>
      </c>
      <c r="I24" s="9" t="s">
        <v>33</v>
      </c>
      <c r="J24" s="3" t="s">
        <v>21</v>
      </c>
      <c r="K24" s="3" t="s">
        <v>34</v>
      </c>
      <c r="L24" s="9" t="s">
        <v>35</v>
      </c>
      <c r="M24" s="9" t="s">
        <v>36</v>
      </c>
      <c r="N24" s="3" t="s">
        <v>36</v>
      </c>
      <c r="O24" s="3" t="s">
        <v>37</v>
      </c>
      <c r="P24" s="3" t="s">
        <v>38</v>
      </c>
      <c r="Q24" s="3" t="s">
        <v>29</v>
      </c>
    </row>
    <row r="25" spans="1:17">
      <c r="A25" s="2"/>
      <c r="B25" s="3"/>
      <c r="C25" s="3"/>
      <c r="D25" s="3"/>
      <c r="E25" s="10" t="s">
        <v>39</v>
      </c>
      <c r="F25" s="11" t="s">
        <v>40</v>
      </c>
      <c r="G25" s="12" t="s">
        <v>39</v>
      </c>
      <c r="H25" s="3" t="s">
        <v>41</v>
      </c>
      <c r="I25" s="12" t="s">
        <v>42</v>
      </c>
      <c r="J25" s="3" t="s">
        <v>32</v>
      </c>
      <c r="K25" s="3" t="s">
        <v>43</v>
      </c>
      <c r="L25" s="9" t="s">
        <v>44</v>
      </c>
      <c r="M25" s="9"/>
      <c r="N25" s="3" t="s">
        <v>45</v>
      </c>
      <c r="O25" s="3" t="s">
        <v>46</v>
      </c>
      <c r="P25" s="13" t="s">
        <v>47</v>
      </c>
      <c r="Q25" s="13" t="s">
        <v>47</v>
      </c>
    </row>
    <row r="26" spans="1:17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>
      <c r="A27" s="2" t="s">
        <v>48</v>
      </c>
      <c r="B27" s="8">
        <v>100000</v>
      </c>
      <c r="C27" s="8">
        <v>1</v>
      </c>
      <c r="D27" s="8">
        <v>10</v>
      </c>
      <c r="E27" s="2">
        <v>4</v>
      </c>
      <c r="F27" s="14">
        <f>B27*5%</f>
        <v>5000</v>
      </c>
      <c r="G27" s="2">
        <v>40000</v>
      </c>
      <c r="H27" s="15">
        <f>IF(F27&gt;=0,B27-F27)</f>
        <v>95000</v>
      </c>
      <c r="I27" s="2">
        <v>60000</v>
      </c>
      <c r="J27" s="16">
        <f>IF(E27&gt;0,H27-I27)</f>
        <v>35000</v>
      </c>
      <c r="K27" s="14" t="b">
        <f>IF(E27=0,G27-F27)</f>
        <v>0</v>
      </c>
      <c r="L27" s="8">
        <v>3</v>
      </c>
      <c r="M27" s="14">
        <f>IF(L27=2,E27*1.5,IF(L27=3,E27*2,E27))</f>
        <v>8</v>
      </c>
      <c r="N27" s="14">
        <f>E27*(E27+1)/2</f>
        <v>10</v>
      </c>
      <c r="O27" s="14">
        <f>IF(N27&gt;0,J27*M27/N27)</f>
        <v>28000</v>
      </c>
      <c r="P27" s="14">
        <f>IF(K27&gt;0,J27-O27,)</f>
        <v>7000</v>
      </c>
      <c r="Q27" s="14">
        <f>IF(E27&gt;0,E27-1)</f>
        <v>3</v>
      </c>
    </row>
    <row r="28" spans="1:17">
      <c r="A28" s="2"/>
      <c r="B28" s="2"/>
      <c r="C28" s="2">
        <v>2</v>
      </c>
      <c r="D28" s="8"/>
      <c r="E28" s="14">
        <f>Q27</f>
        <v>3</v>
      </c>
      <c r="F28" s="14">
        <f t="shared" ref="F28:F31" si="0">B28*5%</f>
        <v>0</v>
      </c>
      <c r="G28" s="14">
        <f>P27</f>
        <v>7000</v>
      </c>
      <c r="H28" s="17">
        <f t="shared" ref="H28:H31" si="1">IF(F28&gt;=0,B28-F28)</f>
        <v>0</v>
      </c>
      <c r="I28" s="14">
        <f>I27+O27</f>
        <v>88000</v>
      </c>
      <c r="J28" s="14">
        <f>P27</f>
        <v>7000</v>
      </c>
      <c r="K28" s="14" t="b">
        <f>IF(E28=0,G28)</f>
        <v>0</v>
      </c>
      <c r="L28" s="8">
        <v>3</v>
      </c>
      <c r="M28" s="14">
        <f t="shared" ref="M28:M31" si="2">IF(L28=2,E28*1.5,IF(L28=3,E28*2,E28))</f>
        <v>6</v>
      </c>
      <c r="N28" s="14">
        <f>E28*(E28+1)/2</f>
        <v>6</v>
      </c>
      <c r="O28" s="14">
        <f t="shared" ref="O28:O31" si="3">IF(N28&gt;0,J28*M28/N28)</f>
        <v>7000</v>
      </c>
      <c r="P28" s="14">
        <f>IF(K28&gt;0,G28-O28)</f>
        <v>0</v>
      </c>
      <c r="Q28" s="14">
        <f>IF(E28&gt;0,E28-1)</f>
        <v>2</v>
      </c>
    </row>
    <row r="29" spans="1:17">
      <c r="A29" s="2"/>
      <c r="B29" s="2"/>
      <c r="C29" s="2">
        <v>3</v>
      </c>
      <c r="D29" s="8"/>
      <c r="E29" s="14">
        <f>Q28</f>
        <v>2</v>
      </c>
      <c r="F29" s="14">
        <f t="shared" si="0"/>
        <v>0</v>
      </c>
      <c r="G29" s="14">
        <f>P28</f>
        <v>0</v>
      </c>
      <c r="H29" s="17">
        <f t="shared" si="1"/>
        <v>0</v>
      </c>
      <c r="I29" s="14">
        <f>I28+O28</f>
        <v>95000</v>
      </c>
      <c r="J29" s="14">
        <f>P28</f>
        <v>0</v>
      </c>
      <c r="K29" s="14" t="b">
        <f>IF(E29=0,G29)</f>
        <v>0</v>
      </c>
      <c r="L29" s="8">
        <v>0</v>
      </c>
      <c r="M29" s="14">
        <f t="shared" si="2"/>
        <v>2</v>
      </c>
      <c r="N29" s="14">
        <f>E29*(E29+1)/2</f>
        <v>3</v>
      </c>
      <c r="O29" s="14">
        <f t="shared" si="3"/>
        <v>0</v>
      </c>
      <c r="P29" s="14">
        <f>IF(K29&gt;0,G29-O29)</f>
        <v>0</v>
      </c>
      <c r="Q29" s="14">
        <f>IF(E29&gt;0,E29-1)</f>
        <v>1</v>
      </c>
    </row>
    <row r="30" spans="1:17">
      <c r="A30" s="2"/>
      <c r="B30" s="2"/>
      <c r="C30" s="2">
        <v>4</v>
      </c>
      <c r="D30" s="8"/>
      <c r="E30" s="14">
        <f>Q29</f>
        <v>1</v>
      </c>
      <c r="F30" s="14">
        <f t="shared" si="0"/>
        <v>0</v>
      </c>
      <c r="G30" s="14">
        <f>P29</f>
        <v>0</v>
      </c>
      <c r="H30" s="17">
        <f t="shared" si="1"/>
        <v>0</v>
      </c>
      <c r="I30" s="14">
        <f>I29+O29</f>
        <v>95000</v>
      </c>
      <c r="J30" s="14">
        <f>P29</f>
        <v>0</v>
      </c>
      <c r="K30" s="14" t="b">
        <f>IF(E30=0,G30)</f>
        <v>0</v>
      </c>
      <c r="L30" s="8"/>
      <c r="M30" s="14">
        <f t="shared" si="2"/>
        <v>1</v>
      </c>
      <c r="N30" s="14">
        <f>E30*(E30+1)/2</f>
        <v>1</v>
      </c>
      <c r="O30" s="14">
        <f t="shared" si="3"/>
        <v>0</v>
      </c>
      <c r="P30" s="14">
        <f>IF(K30&gt;0,G30-O30)</f>
        <v>0</v>
      </c>
      <c r="Q30" s="14">
        <f>IF(E30&gt;0,E30-1)</f>
        <v>0</v>
      </c>
    </row>
    <row r="31" spans="1:17">
      <c r="A31" s="2"/>
      <c r="B31" s="2"/>
      <c r="C31" s="2"/>
      <c r="D31" s="8"/>
      <c r="E31" s="14">
        <f>Q30</f>
        <v>0</v>
      </c>
      <c r="F31" s="14">
        <f t="shared" si="0"/>
        <v>0</v>
      </c>
      <c r="G31" s="14">
        <f>P30</f>
        <v>0</v>
      </c>
      <c r="H31" s="17">
        <f t="shared" si="1"/>
        <v>0</v>
      </c>
      <c r="I31" s="14">
        <f>I30+O30</f>
        <v>95000</v>
      </c>
      <c r="J31" s="14">
        <f>P30</f>
        <v>0</v>
      </c>
      <c r="K31" s="14">
        <f>IF(E31=0,G31)</f>
        <v>0</v>
      </c>
      <c r="L31" s="8"/>
      <c r="M31" s="14">
        <f t="shared" si="2"/>
        <v>0</v>
      </c>
      <c r="N31" s="14">
        <f>E31*(E31+1)/2</f>
        <v>0</v>
      </c>
      <c r="O31" s="14" t="b">
        <f t="shared" si="3"/>
        <v>0</v>
      </c>
      <c r="P31" s="14" t="b">
        <f>IF(K31&gt;0,G31-O31)</f>
        <v>0</v>
      </c>
      <c r="Q31" s="14" t="b">
        <f>IF(E31&gt;0,E31-1)</f>
        <v>0</v>
      </c>
    </row>
    <row r="32" spans="1:17">
      <c r="A32" s="2"/>
      <c r="B32" s="2"/>
      <c r="C32" s="2"/>
      <c r="D32" s="8"/>
      <c r="E32" s="2"/>
      <c r="F32" s="2"/>
      <c r="G32" s="2"/>
      <c r="H32" s="2"/>
      <c r="I32" s="2"/>
      <c r="J32" s="2"/>
      <c r="K32" s="2"/>
      <c r="L32" s="2"/>
      <c r="M32" s="2"/>
      <c r="N32" s="8"/>
      <c r="O32" s="2"/>
      <c r="P32" s="2"/>
      <c r="Q32" s="2"/>
    </row>
    <row r="33" spans="1:17">
      <c r="A33" s="2"/>
      <c r="B33" s="2"/>
      <c r="C33" s="2"/>
      <c r="D33" s="2"/>
      <c r="E33" s="2"/>
      <c r="F33" s="2"/>
      <c r="G33" s="2"/>
      <c r="H33" s="18"/>
      <c r="I33" s="2"/>
      <c r="J33" s="2"/>
      <c r="K33" s="2"/>
      <c r="L33" s="2"/>
      <c r="M33" s="2"/>
      <c r="N33" s="2"/>
      <c r="O33" s="2"/>
      <c r="P33" s="2"/>
      <c r="Q33" s="2"/>
    </row>
    <row r="34" spans="1:17">
      <c r="A34" s="2"/>
      <c r="B34" s="2"/>
      <c r="C34" s="2"/>
      <c r="D34" s="2"/>
      <c r="E34" s="2"/>
      <c r="F34" s="2"/>
      <c r="G34" s="8"/>
      <c r="H34" s="2"/>
      <c r="I34" s="19"/>
      <c r="J34" s="2"/>
      <c r="K34" s="2"/>
      <c r="L34" s="2"/>
      <c r="M34" s="2"/>
      <c r="N34" s="2"/>
      <c r="O34" s="2"/>
      <c r="P34" s="2"/>
      <c r="Q34" s="2"/>
    </row>
    <row r="35" spans="1:17">
      <c r="A35" s="2"/>
      <c r="B35" s="2"/>
      <c r="C35" s="2"/>
      <c r="D35" s="2"/>
      <c r="E35" s="2" t="s">
        <v>49</v>
      </c>
      <c r="F35" s="2"/>
      <c r="G35" s="18"/>
      <c r="H35" s="2"/>
      <c r="I35" s="19"/>
      <c r="J35" s="2"/>
      <c r="K35" s="2"/>
      <c r="L35" s="2"/>
      <c r="M35" s="2"/>
      <c r="N35" s="2"/>
      <c r="O35" s="2"/>
      <c r="P35" s="2"/>
      <c r="Q35" s="2"/>
    </row>
    <row r="36" spans="1:17">
      <c r="A36" s="2"/>
      <c r="B36" s="2"/>
      <c r="C36" s="2"/>
      <c r="D36" s="2"/>
      <c r="E36" s="2" t="s">
        <v>50</v>
      </c>
      <c r="F36" s="2"/>
      <c r="G36" s="2"/>
      <c r="H36" s="2"/>
      <c r="I36" s="18"/>
    </row>
    <row r="37" spans="1:17">
      <c r="A37" s="2"/>
      <c r="B37" s="2"/>
      <c r="C37" s="2"/>
      <c r="D37" s="2"/>
      <c r="E37" s="2"/>
      <c r="F37" s="2"/>
      <c r="G37" s="2"/>
      <c r="H37" s="2"/>
      <c r="I37" s="2"/>
      <c r="Q37" s="20"/>
    </row>
    <row r="42" spans="1:17">
      <c r="A42" s="3" t="s">
        <v>73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>
      <c r="A43" s="4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>
      <c r="A44" s="3" t="s">
        <v>6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>
      <c r="A46" s="4" t="s">
        <v>7</v>
      </c>
      <c r="B46" s="5"/>
      <c r="C46" s="2"/>
      <c r="D46" s="2"/>
      <c r="E46" s="2">
        <v>100000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>
      <c r="A47" s="4" t="s">
        <v>8</v>
      </c>
      <c r="B47" s="5"/>
      <c r="C47" s="2"/>
      <c r="D47" s="2"/>
      <c r="E47" s="2">
        <v>60000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>
      <c r="A48" s="4" t="s">
        <v>9</v>
      </c>
      <c r="B48" s="5"/>
      <c r="C48" s="2"/>
      <c r="D48" s="2"/>
      <c r="E48" s="2">
        <v>40000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>
      <c r="A49" s="4" t="s">
        <v>10</v>
      </c>
      <c r="B49" s="5"/>
      <c r="C49" s="2"/>
      <c r="D49" s="2"/>
      <c r="E49" s="2">
        <v>10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>
      <c r="A50" s="4" t="s">
        <v>11</v>
      </c>
      <c r="B50" s="5"/>
      <c r="C50" s="2"/>
      <c r="D50" s="2"/>
      <c r="E50" s="2">
        <v>4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>
      <c r="A51" s="4" t="s">
        <v>12</v>
      </c>
      <c r="B51" s="5"/>
      <c r="C51" s="2"/>
      <c r="D51" s="2"/>
      <c r="E51" s="6">
        <v>0.05</v>
      </c>
      <c r="F51" s="7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>
      <c r="A52" s="2" t="s">
        <v>13</v>
      </c>
      <c r="B52" s="2"/>
      <c r="C52" s="2"/>
      <c r="D52" s="2"/>
      <c r="E52" s="2">
        <v>2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>
      <c r="A53" s="4"/>
      <c r="B53" s="5"/>
      <c r="C53" s="2"/>
      <c r="D53" s="2"/>
      <c r="E53" s="2"/>
      <c r="F53" s="2"/>
      <c r="G53" s="2"/>
      <c r="H53" s="2"/>
      <c r="I53" s="2"/>
      <c r="J53" s="2"/>
      <c r="K53" s="8"/>
      <c r="L53" s="8"/>
      <c r="M53" s="8"/>
      <c r="N53" s="2"/>
      <c r="O53" s="2"/>
      <c r="P53" s="2"/>
      <c r="Q53" s="2"/>
    </row>
    <row r="54" spans="1:17">
      <c r="A54" s="4" t="s">
        <v>70</v>
      </c>
      <c r="B54" s="5"/>
      <c r="C54" s="2"/>
      <c r="D54" s="2"/>
      <c r="E54" s="2"/>
      <c r="F54" s="2"/>
      <c r="G54" s="2"/>
      <c r="H54" s="2"/>
      <c r="I54" s="2"/>
      <c r="J54" s="2"/>
      <c r="K54" s="8"/>
      <c r="L54" s="8"/>
      <c r="M54" s="8"/>
      <c r="N54" s="2"/>
      <c r="O54" s="2"/>
      <c r="P54" s="2"/>
      <c r="Q54" s="2"/>
    </row>
    <row r="55" spans="1:17">
      <c r="A55" s="4"/>
      <c r="B55" s="5"/>
      <c r="C55" s="2"/>
      <c r="D55" s="2"/>
      <c r="E55" s="2"/>
      <c r="F55" s="2"/>
      <c r="G55" s="2"/>
      <c r="H55" s="2"/>
      <c r="I55" s="2"/>
      <c r="J55" s="2"/>
      <c r="K55" s="8"/>
      <c r="L55" s="8"/>
      <c r="M55" s="8"/>
      <c r="N55" s="2"/>
      <c r="O55" s="2"/>
      <c r="P55" s="2"/>
      <c r="Q55" s="2"/>
    </row>
    <row r="56" spans="1:17">
      <c r="A56" s="4"/>
      <c r="B56" s="5" t="s">
        <v>74</v>
      </c>
      <c r="C56" s="2"/>
      <c r="D56" s="2"/>
      <c r="E56" s="2"/>
      <c r="F56" s="2"/>
      <c r="G56" s="2"/>
      <c r="H56" s="2"/>
      <c r="I56" s="2"/>
      <c r="J56" s="2"/>
      <c r="K56" s="8"/>
      <c r="L56" s="8"/>
      <c r="M56" s="8"/>
      <c r="N56" s="2"/>
      <c r="O56" s="2"/>
      <c r="P56" s="2"/>
      <c r="Q56" s="2"/>
    </row>
    <row r="57" spans="1:17">
      <c r="A57" s="4"/>
      <c r="B57" s="5" t="s">
        <v>75</v>
      </c>
      <c r="C57" s="2"/>
      <c r="D57" s="2"/>
      <c r="E57" s="2"/>
      <c r="F57" s="2"/>
      <c r="G57" s="2"/>
      <c r="H57" s="2"/>
      <c r="I57" s="2"/>
      <c r="J57" s="2"/>
      <c r="K57" s="8"/>
      <c r="L57" s="8"/>
      <c r="M57" s="8"/>
      <c r="N57" s="2"/>
      <c r="O57" s="2"/>
      <c r="P57" s="2"/>
      <c r="Q57" s="2"/>
    </row>
    <row r="58" spans="1:17">
      <c r="A58" s="4"/>
      <c r="B58" s="5" t="s">
        <v>76</v>
      </c>
      <c r="C58" s="2"/>
      <c r="D58" s="2"/>
      <c r="E58" s="2"/>
      <c r="F58" s="2"/>
      <c r="G58" s="2"/>
      <c r="H58" s="2"/>
      <c r="I58" s="2"/>
      <c r="J58" s="2"/>
      <c r="K58" s="8"/>
      <c r="L58" s="8"/>
      <c r="M58" s="8"/>
      <c r="N58" s="2"/>
      <c r="O58" s="2"/>
      <c r="P58" s="2"/>
      <c r="Q58" s="2"/>
    </row>
    <row r="59" spans="1:17">
      <c r="A59" s="4"/>
      <c r="B59" s="5"/>
      <c r="C59" s="2"/>
      <c r="D59" s="2"/>
      <c r="E59" s="2"/>
      <c r="F59" s="2"/>
      <c r="G59" s="2"/>
      <c r="H59" s="2"/>
      <c r="I59" s="2"/>
      <c r="J59" s="2"/>
      <c r="K59" s="8"/>
      <c r="L59" s="8"/>
      <c r="M59" s="8"/>
      <c r="N59" s="2"/>
      <c r="O59" s="2"/>
      <c r="P59" s="2"/>
      <c r="Q59" s="2"/>
    </row>
    <row r="60" spans="1:17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>
      <c r="A61" s="1" t="s">
        <v>14</v>
      </c>
      <c r="B61" s="3" t="s">
        <v>15</v>
      </c>
      <c r="C61" s="3" t="s">
        <v>16</v>
      </c>
      <c r="D61" s="3" t="s">
        <v>17</v>
      </c>
      <c r="E61" s="3" t="s">
        <v>18</v>
      </c>
      <c r="F61" s="3" t="s">
        <v>19</v>
      </c>
      <c r="G61" s="3" t="s">
        <v>20</v>
      </c>
      <c r="H61" s="3" t="s">
        <v>21</v>
      </c>
      <c r="I61" s="3" t="s">
        <v>21</v>
      </c>
      <c r="J61" s="3" t="s">
        <v>22</v>
      </c>
      <c r="K61" s="3" t="s">
        <v>23</v>
      </c>
      <c r="L61" s="9" t="s">
        <v>24</v>
      </c>
      <c r="M61" s="9"/>
      <c r="N61" s="3" t="s">
        <v>25</v>
      </c>
      <c r="O61" s="3" t="s">
        <v>21</v>
      </c>
      <c r="P61" s="3" t="s">
        <v>26</v>
      </c>
      <c r="Q61" s="3" t="s">
        <v>18</v>
      </c>
    </row>
    <row r="62" spans="1:17">
      <c r="A62" s="2"/>
      <c r="B62" s="3" t="s">
        <v>27</v>
      </c>
      <c r="C62" s="3"/>
      <c r="D62" s="3" t="s">
        <v>28</v>
      </c>
      <c r="E62" s="3" t="s">
        <v>29</v>
      </c>
      <c r="F62" s="3" t="s">
        <v>30</v>
      </c>
      <c r="G62" s="9" t="s">
        <v>31</v>
      </c>
      <c r="H62" s="3" t="s">
        <v>32</v>
      </c>
      <c r="I62" s="9" t="s">
        <v>33</v>
      </c>
      <c r="J62" s="3" t="s">
        <v>21</v>
      </c>
      <c r="K62" s="3" t="s">
        <v>34</v>
      </c>
      <c r="L62" s="9" t="s">
        <v>35</v>
      </c>
      <c r="M62" s="9" t="s">
        <v>36</v>
      </c>
      <c r="N62" s="3" t="s">
        <v>36</v>
      </c>
      <c r="O62" s="3" t="s">
        <v>37</v>
      </c>
      <c r="P62" s="3" t="s">
        <v>38</v>
      </c>
      <c r="Q62" s="3" t="s">
        <v>29</v>
      </c>
    </row>
    <row r="63" spans="1:17">
      <c r="A63" s="2"/>
      <c r="B63" s="3"/>
      <c r="C63" s="3"/>
      <c r="D63" s="3"/>
      <c r="E63" s="10" t="s">
        <v>39</v>
      </c>
      <c r="F63" s="11" t="s">
        <v>40</v>
      </c>
      <c r="G63" s="12" t="s">
        <v>39</v>
      </c>
      <c r="H63" s="3" t="s">
        <v>41</v>
      </c>
      <c r="I63" s="12" t="s">
        <v>42</v>
      </c>
      <c r="J63" s="3" t="s">
        <v>32</v>
      </c>
      <c r="K63" s="3" t="s">
        <v>43</v>
      </c>
      <c r="L63" s="9" t="s">
        <v>44</v>
      </c>
      <c r="M63" s="9"/>
      <c r="N63" s="3" t="s">
        <v>45</v>
      </c>
      <c r="O63" s="3" t="s">
        <v>46</v>
      </c>
      <c r="P63" s="13" t="s">
        <v>47</v>
      </c>
      <c r="Q63" s="13" t="s">
        <v>47</v>
      </c>
    </row>
    <row r="64" spans="1:17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>
      <c r="A65" s="2" t="s">
        <v>48</v>
      </c>
      <c r="B65" s="8">
        <v>100000</v>
      </c>
      <c r="C65" s="8">
        <v>1</v>
      </c>
      <c r="D65" s="8">
        <v>10</v>
      </c>
      <c r="E65" s="2">
        <v>4</v>
      </c>
      <c r="F65" s="14">
        <f>B65*5%</f>
        <v>5000</v>
      </c>
      <c r="G65" s="2">
        <v>40000</v>
      </c>
      <c r="H65" s="15">
        <f>IF(F65&gt;=0,B65-F65)</f>
        <v>95000</v>
      </c>
      <c r="I65" s="2">
        <v>60000</v>
      </c>
      <c r="J65" s="16">
        <f>IF(E65&gt;0,H65-I65)</f>
        <v>35000</v>
      </c>
      <c r="K65" s="14" t="b">
        <f>IF(E65=0,G65-F65)</f>
        <v>0</v>
      </c>
      <c r="L65" s="8">
        <v>2</v>
      </c>
      <c r="M65" s="14">
        <f>IF(L65=2,E65*1.5,IF(L65=3,E65*2,E65))</f>
        <v>6</v>
      </c>
      <c r="N65" s="14">
        <f>E65*(E65+1)/2</f>
        <v>10</v>
      </c>
      <c r="O65" s="14">
        <f>IF(N65&gt;0,J65*M65/N65)</f>
        <v>21000</v>
      </c>
      <c r="P65" s="14">
        <f>IF(K65&gt;0,J65-O65,)</f>
        <v>14000</v>
      </c>
      <c r="Q65" s="14">
        <f>IF(E65&gt;0,E65-1)</f>
        <v>3</v>
      </c>
    </row>
    <row r="66" spans="1:17">
      <c r="A66" s="2"/>
      <c r="B66" s="2"/>
      <c r="C66" s="2">
        <v>2</v>
      </c>
      <c r="D66" s="8"/>
      <c r="E66" s="14">
        <f>Q65</f>
        <v>3</v>
      </c>
      <c r="F66" s="14">
        <f t="shared" ref="F66:F69" si="4">B66*5%</f>
        <v>0</v>
      </c>
      <c r="G66" s="14">
        <f>P65</f>
        <v>14000</v>
      </c>
      <c r="H66" s="17">
        <f t="shared" ref="H66:H69" si="5">IF(F66&gt;=0,B66-F66)</f>
        <v>0</v>
      </c>
      <c r="I66" s="14">
        <f>I65+O65</f>
        <v>81000</v>
      </c>
      <c r="J66" s="14">
        <f>P65</f>
        <v>14000</v>
      </c>
      <c r="K66" s="14" t="b">
        <f>IF(E66=0,G66)</f>
        <v>0</v>
      </c>
      <c r="L66" s="8">
        <v>2</v>
      </c>
      <c r="M66" s="14">
        <f t="shared" ref="M66:M69" si="6">IF(L66=2,E66*1.5,IF(L66=3,E66*2,E66))</f>
        <v>4.5</v>
      </c>
      <c r="N66" s="14">
        <f>E66*(E66+1)/2</f>
        <v>6</v>
      </c>
      <c r="O66" s="14">
        <f t="shared" ref="O66:O69" si="7">IF(N66&gt;0,J66*M66/N66)</f>
        <v>10500</v>
      </c>
      <c r="P66" s="14">
        <f>IF(K66&gt;0,G66-O66)</f>
        <v>3500</v>
      </c>
      <c r="Q66" s="14">
        <f>IF(E66&gt;0,E66-1)</f>
        <v>2</v>
      </c>
    </row>
    <row r="67" spans="1:17">
      <c r="A67" s="2"/>
      <c r="B67" s="2"/>
      <c r="C67" s="2">
        <v>3</v>
      </c>
      <c r="D67" s="8"/>
      <c r="E67" s="14">
        <f>Q66</f>
        <v>2</v>
      </c>
      <c r="F67" s="14">
        <f t="shared" si="4"/>
        <v>0</v>
      </c>
      <c r="G67" s="14">
        <f>P66</f>
        <v>3500</v>
      </c>
      <c r="H67" s="17">
        <f t="shared" si="5"/>
        <v>0</v>
      </c>
      <c r="I67" s="14">
        <f>I66+O66</f>
        <v>91500</v>
      </c>
      <c r="J67" s="14">
        <f>P66</f>
        <v>3500</v>
      </c>
      <c r="K67" s="14" t="b">
        <f>IF(E67=0,G67)</f>
        <v>0</v>
      </c>
      <c r="L67" s="8">
        <v>2</v>
      </c>
      <c r="M67" s="14">
        <f t="shared" si="6"/>
        <v>3</v>
      </c>
      <c r="N67" s="14">
        <f>E67*(E67+1)/2</f>
        <v>3</v>
      </c>
      <c r="O67" s="14">
        <f t="shared" si="7"/>
        <v>3500</v>
      </c>
      <c r="P67" s="14">
        <f>IF(K67&gt;0,G67-O67)</f>
        <v>0</v>
      </c>
      <c r="Q67" s="14">
        <f>IF(E67&gt;0,E67-1)</f>
        <v>1</v>
      </c>
    </row>
    <row r="68" spans="1:17">
      <c r="A68" s="2"/>
      <c r="B68" s="2"/>
      <c r="C68" s="2">
        <v>4</v>
      </c>
      <c r="D68" s="8"/>
      <c r="E68" s="14">
        <f>Q67</f>
        <v>1</v>
      </c>
      <c r="F68" s="14">
        <f t="shared" si="4"/>
        <v>0</v>
      </c>
      <c r="G68" s="14">
        <f>P67</f>
        <v>0</v>
      </c>
      <c r="H68" s="17">
        <f t="shared" si="5"/>
        <v>0</v>
      </c>
      <c r="I68" s="14">
        <f>I67+O67</f>
        <v>95000</v>
      </c>
      <c r="J68" s="14">
        <f>P67</f>
        <v>0</v>
      </c>
      <c r="K68" s="14" t="b">
        <f>IF(E68=0,G68)</f>
        <v>0</v>
      </c>
      <c r="L68" s="8"/>
      <c r="M68" s="14">
        <f t="shared" si="6"/>
        <v>1</v>
      </c>
      <c r="N68" s="14">
        <f>E68*(E68+1)/2</f>
        <v>1</v>
      </c>
      <c r="O68" s="14">
        <f t="shared" si="7"/>
        <v>0</v>
      </c>
      <c r="P68" s="14">
        <f>IF(K68&gt;0,G68-O68)</f>
        <v>0</v>
      </c>
      <c r="Q68" s="14">
        <f>IF(E68&gt;0,E68-1)</f>
        <v>0</v>
      </c>
    </row>
    <row r="69" spans="1:17">
      <c r="A69" s="2"/>
      <c r="B69" s="2"/>
      <c r="C69" s="2"/>
      <c r="D69" s="8"/>
      <c r="E69" s="14">
        <f>Q68</f>
        <v>0</v>
      </c>
      <c r="F69" s="14">
        <f t="shared" si="4"/>
        <v>0</v>
      </c>
      <c r="G69" s="14">
        <f>P68</f>
        <v>0</v>
      </c>
      <c r="H69" s="17">
        <f t="shared" si="5"/>
        <v>0</v>
      </c>
      <c r="I69" s="14">
        <f>I68+O68</f>
        <v>95000</v>
      </c>
      <c r="J69" s="14">
        <f>P68</f>
        <v>0</v>
      </c>
      <c r="K69" s="14">
        <f>IF(E69=0,G69)</f>
        <v>0</v>
      </c>
      <c r="L69" s="8"/>
      <c r="M69" s="14">
        <f t="shared" si="6"/>
        <v>0</v>
      </c>
      <c r="N69" s="14">
        <f>E69*(E69+1)/2</f>
        <v>0</v>
      </c>
      <c r="O69" s="14" t="b">
        <f t="shared" si="7"/>
        <v>0</v>
      </c>
      <c r="P69" s="14" t="b">
        <f>IF(K69&gt;0,G69-O69)</f>
        <v>0</v>
      </c>
      <c r="Q69" s="14" t="b">
        <f>IF(E69&gt;0,E69-1)</f>
        <v>0</v>
      </c>
    </row>
    <row r="70" spans="1:17">
      <c r="A70" s="2"/>
      <c r="B70" s="2"/>
      <c r="C70" s="2"/>
      <c r="D70" s="8"/>
      <c r="E70" s="2"/>
      <c r="F70" s="2"/>
      <c r="G70" s="2"/>
      <c r="H70" s="2"/>
      <c r="I70" s="2"/>
      <c r="J70" s="2"/>
      <c r="K70" s="2"/>
      <c r="L70" s="2"/>
      <c r="M70" s="2"/>
      <c r="N70" s="8"/>
      <c r="O70" s="2"/>
      <c r="P70" s="2"/>
      <c r="Q70" s="2"/>
    </row>
    <row r="71" spans="1:17">
      <c r="A71" s="2"/>
      <c r="B71" s="2"/>
      <c r="C71" s="2"/>
      <c r="D71" s="2"/>
      <c r="E71" s="2"/>
      <c r="F71" s="2"/>
      <c r="G71" s="2"/>
      <c r="H71" s="18"/>
      <c r="I71" s="2"/>
      <c r="J71" s="2"/>
      <c r="K71" s="2"/>
      <c r="L71" s="2"/>
      <c r="M71" s="2"/>
      <c r="N71" s="2"/>
      <c r="O71" s="2"/>
      <c r="P71" s="2"/>
      <c r="Q71" s="2"/>
    </row>
    <row r="72" spans="1:17">
      <c r="A72" s="2"/>
      <c r="B72" s="2"/>
      <c r="C72" s="2"/>
      <c r="D72" s="2"/>
      <c r="E72" s="2"/>
      <c r="F72" s="2"/>
      <c r="G72" s="8"/>
      <c r="H72" s="2"/>
      <c r="I72" s="19"/>
      <c r="J72" s="2"/>
      <c r="K72" s="2"/>
      <c r="L72" s="2"/>
      <c r="M72" s="2"/>
      <c r="N72" s="2"/>
      <c r="O72" s="2"/>
      <c r="P72" s="2"/>
      <c r="Q72" s="2"/>
    </row>
    <row r="73" spans="1:17">
      <c r="A73" s="2"/>
      <c r="B73" s="2"/>
      <c r="C73" s="2"/>
      <c r="D73" s="2"/>
      <c r="E73" s="2" t="s">
        <v>49</v>
      </c>
      <c r="F73" s="2"/>
      <c r="G73" s="18"/>
      <c r="H73" s="2"/>
      <c r="I73" s="19"/>
      <c r="J73" s="2"/>
      <c r="K73" s="2"/>
      <c r="L73" s="2"/>
      <c r="M73" s="2"/>
      <c r="N73" s="2"/>
      <c r="O73" s="2"/>
      <c r="P73" s="2"/>
      <c r="Q73" s="2"/>
    </row>
    <row r="74" spans="1:17">
      <c r="A74" s="2"/>
      <c r="B74" s="2"/>
      <c r="C74" s="2"/>
      <c r="D74" s="2"/>
      <c r="E74" s="2" t="s">
        <v>50</v>
      </c>
      <c r="F74" s="2"/>
      <c r="G74" s="2"/>
      <c r="H74" s="2"/>
      <c r="I74" s="18"/>
    </row>
    <row r="75" spans="1:17">
      <c r="A75" s="2"/>
      <c r="B75" s="2"/>
      <c r="C75" s="2"/>
      <c r="D75" s="2"/>
      <c r="E75" s="2"/>
      <c r="F75" s="2"/>
      <c r="G75" s="2"/>
      <c r="H75" s="2"/>
      <c r="I75" s="2"/>
      <c r="Q75" s="20"/>
    </row>
    <row r="78" spans="1:17">
      <c r="A78" s="3" t="s">
        <v>77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>
      <c r="A79" s="4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1:17">
      <c r="A80" s="3" t="s">
        <v>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1:17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7">
      <c r="A82" s="4" t="s">
        <v>7</v>
      </c>
      <c r="B82" s="5"/>
      <c r="C82" s="2"/>
      <c r="D82" s="2"/>
      <c r="E82" s="2">
        <v>100000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1:17">
      <c r="A83" s="4" t="s">
        <v>8</v>
      </c>
      <c r="B83" s="5"/>
      <c r="C83" s="2"/>
      <c r="D83" s="2"/>
      <c r="E83" s="2">
        <v>60000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17">
      <c r="A84" s="4" t="s">
        <v>9</v>
      </c>
      <c r="B84" s="5"/>
      <c r="C84" s="2"/>
      <c r="D84" s="2"/>
      <c r="E84" s="2">
        <v>40000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>
      <c r="A85" s="4" t="s">
        <v>10</v>
      </c>
      <c r="B85" s="5"/>
      <c r="C85" s="2"/>
      <c r="D85" s="2"/>
      <c r="E85" s="2">
        <v>10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1:17">
      <c r="A86" s="4" t="s">
        <v>11</v>
      </c>
      <c r="B86" s="5"/>
      <c r="C86" s="2"/>
      <c r="D86" s="2"/>
      <c r="E86" s="2">
        <v>4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>
      <c r="A87" s="4" t="s">
        <v>12</v>
      </c>
      <c r="B87" s="5"/>
      <c r="C87" s="2"/>
      <c r="D87" s="2"/>
      <c r="E87" s="6">
        <v>0</v>
      </c>
      <c r="F87" s="7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7">
      <c r="A88" s="2" t="s">
        <v>13</v>
      </c>
      <c r="B88" s="2"/>
      <c r="C88" s="2"/>
      <c r="D88" s="2"/>
      <c r="E88" s="2">
        <v>1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1:17">
      <c r="A89" s="4"/>
      <c r="B89" s="5"/>
      <c r="C89" s="2"/>
      <c r="D89" s="2"/>
      <c r="E89" s="2"/>
      <c r="F89" s="2"/>
      <c r="G89" s="2"/>
      <c r="H89" s="2"/>
      <c r="I89" s="2"/>
      <c r="J89" s="2"/>
      <c r="K89" s="8"/>
      <c r="L89" s="8"/>
      <c r="M89" s="8"/>
      <c r="N89" s="2"/>
      <c r="O89" s="2"/>
      <c r="P89" s="2"/>
      <c r="Q89" s="2"/>
    </row>
    <row r="90" spans="1:17">
      <c r="A90" s="4" t="s">
        <v>70</v>
      </c>
      <c r="B90" s="5"/>
      <c r="C90" s="2"/>
      <c r="D90" s="2"/>
      <c r="E90" s="2"/>
      <c r="F90" s="2"/>
      <c r="G90" s="2"/>
      <c r="H90" s="2"/>
      <c r="I90" s="2"/>
      <c r="J90" s="2"/>
      <c r="K90" s="8"/>
      <c r="L90" s="8"/>
      <c r="M90" s="8"/>
      <c r="N90" s="2"/>
      <c r="O90" s="2"/>
      <c r="P90" s="2"/>
      <c r="Q90" s="2"/>
    </row>
    <row r="91" spans="1:17">
      <c r="A91" s="4"/>
      <c r="B91" s="5" t="s">
        <v>78</v>
      </c>
      <c r="C91" s="2"/>
      <c r="D91" s="2"/>
      <c r="E91" s="2"/>
      <c r="F91" s="2"/>
      <c r="G91" s="2"/>
      <c r="H91" s="2"/>
      <c r="I91" s="2"/>
      <c r="J91" s="2"/>
      <c r="K91" s="8"/>
      <c r="L91" s="8"/>
      <c r="M91" s="8"/>
      <c r="N91" s="2"/>
      <c r="O91" s="2"/>
      <c r="P91" s="2"/>
      <c r="Q91" s="2"/>
    </row>
    <row r="92" spans="1:17">
      <c r="A92" s="4"/>
      <c r="B92" s="5" t="s">
        <v>79</v>
      </c>
      <c r="C92" s="2"/>
      <c r="D92" s="2"/>
      <c r="E92" s="2"/>
      <c r="F92" s="2"/>
      <c r="G92" s="2"/>
      <c r="H92" s="2"/>
      <c r="I92" s="2"/>
      <c r="J92" s="2"/>
      <c r="K92" s="8"/>
      <c r="L92" s="8"/>
      <c r="M92" s="8"/>
      <c r="N92" s="2"/>
      <c r="O92" s="2"/>
      <c r="P92" s="2"/>
      <c r="Q92" s="2"/>
    </row>
    <row r="93" spans="1:17">
      <c r="A93" s="4"/>
      <c r="B93" s="5" t="s">
        <v>80</v>
      </c>
      <c r="C93" s="2"/>
      <c r="D93" s="2"/>
      <c r="E93" s="2"/>
      <c r="F93" s="2"/>
      <c r="G93" s="2"/>
      <c r="H93" s="2"/>
      <c r="I93" s="2"/>
      <c r="J93" s="2"/>
      <c r="K93" s="8"/>
      <c r="L93" s="8"/>
      <c r="M93" s="8"/>
      <c r="N93" s="2"/>
      <c r="O93" s="2"/>
      <c r="P93" s="2"/>
      <c r="Q93" s="2"/>
    </row>
    <row r="94" spans="1:17">
      <c r="A94" s="4"/>
      <c r="B94" s="5"/>
      <c r="C94" s="2"/>
      <c r="D94" s="2"/>
      <c r="E94" s="2"/>
      <c r="F94" s="2"/>
      <c r="G94" s="2"/>
      <c r="H94" s="2"/>
      <c r="I94" s="2"/>
      <c r="J94" s="2"/>
      <c r="K94" s="8"/>
      <c r="L94" s="8"/>
      <c r="M94" s="8"/>
      <c r="N94" s="2"/>
      <c r="O94" s="2"/>
      <c r="P94" s="2"/>
      <c r="Q94" s="2"/>
    </row>
    <row r="95" spans="1:17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 spans="1:17">
      <c r="A96" s="1" t="s">
        <v>14</v>
      </c>
      <c r="B96" s="3" t="s">
        <v>15</v>
      </c>
      <c r="C96" s="3" t="s">
        <v>16</v>
      </c>
      <c r="D96" s="3" t="s">
        <v>17</v>
      </c>
      <c r="E96" s="9" t="s">
        <v>18</v>
      </c>
      <c r="F96" s="9" t="s">
        <v>19</v>
      </c>
      <c r="G96" s="9" t="s">
        <v>20</v>
      </c>
      <c r="H96" s="9" t="s">
        <v>21</v>
      </c>
      <c r="I96" s="9" t="s">
        <v>21</v>
      </c>
      <c r="J96" s="9" t="s">
        <v>22</v>
      </c>
      <c r="K96" s="9" t="s">
        <v>23</v>
      </c>
      <c r="L96" s="9" t="s">
        <v>24</v>
      </c>
      <c r="M96" s="9"/>
      <c r="N96" s="9" t="s">
        <v>25</v>
      </c>
      <c r="O96" s="3" t="s">
        <v>21</v>
      </c>
      <c r="P96" s="3" t="s">
        <v>26</v>
      </c>
      <c r="Q96" s="3" t="s">
        <v>18</v>
      </c>
    </row>
    <row r="97" spans="1:20">
      <c r="A97" s="2"/>
      <c r="B97" s="3" t="s">
        <v>27</v>
      </c>
      <c r="C97" s="3"/>
      <c r="D97" s="3" t="s">
        <v>28</v>
      </c>
      <c r="E97" s="9" t="s">
        <v>29</v>
      </c>
      <c r="F97" s="9" t="s">
        <v>30</v>
      </c>
      <c r="G97" s="9" t="s">
        <v>31</v>
      </c>
      <c r="H97" s="9" t="s">
        <v>32</v>
      </c>
      <c r="I97" s="9" t="s">
        <v>33</v>
      </c>
      <c r="J97" s="9" t="s">
        <v>21</v>
      </c>
      <c r="K97" s="9" t="s">
        <v>34</v>
      </c>
      <c r="L97" s="9" t="s">
        <v>35</v>
      </c>
      <c r="M97" s="9" t="s">
        <v>36</v>
      </c>
      <c r="N97" s="9" t="s">
        <v>36</v>
      </c>
      <c r="O97" s="3" t="s">
        <v>37</v>
      </c>
      <c r="P97" s="3" t="s">
        <v>38</v>
      </c>
      <c r="Q97" s="3" t="s">
        <v>29</v>
      </c>
    </row>
    <row r="98" spans="1:20">
      <c r="A98" s="2"/>
      <c r="B98" s="3"/>
      <c r="C98" s="3"/>
      <c r="D98" s="3"/>
      <c r="E98" s="10" t="s">
        <v>39</v>
      </c>
      <c r="F98" s="25" t="s">
        <v>81</v>
      </c>
      <c r="G98" s="26" t="s">
        <v>39</v>
      </c>
      <c r="H98" s="9" t="s">
        <v>41</v>
      </c>
      <c r="I98" s="26" t="s">
        <v>42</v>
      </c>
      <c r="J98" s="9" t="s">
        <v>32</v>
      </c>
      <c r="K98" s="3" t="s">
        <v>43</v>
      </c>
      <c r="L98" s="9" t="s">
        <v>44</v>
      </c>
      <c r="M98" s="9"/>
      <c r="N98" s="9" t="s">
        <v>45</v>
      </c>
      <c r="O98" s="3" t="s">
        <v>46</v>
      </c>
      <c r="P98" s="13" t="s">
        <v>47</v>
      </c>
      <c r="Q98" s="13" t="s">
        <v>47</v>
      </c>
    </row>
    <row r="99" spans="1:20">
      <c r="A99" s="2"/>
      <c r="B99" s="2"/>
      <c r="C99" s="2"/>
      <c r="D99" s="2"/>
      <c r="E99" s="2"/>
      <c r="F99" s="2"/>
      <c r="G99" s="27"/>
      <c r="H99" s="2"/>
      <c r="I99" s="2"/>
      <c r="J99" s="2"/>
      <c r="K99" s="2"/>
      <c r="L99" s="2"/>
      <c r="M99" s="2"/>
      <c r="N99" s="2"/>
      <c r="O99" s="2"/>
      <c r="P99" s="2"/>
      <c r="Q99" s="2"/>
    </row>
    <row r="100" spans="1:20">
      <c r="A100" s="2" t="s">
        <v>48</v>
      </c>
      <c r="B100" s="8">
        <v>100000</v>
      </c>
      <c r="C100" s="8">
        <v>1</v>
      </c>
      <c r="D100" s="8">
        <v>10</v>
      </c>
      <c r="E100" s="2">
        <v>4</v>
      </c>
      <c r="F100" s="14">
        <f>B100*0%</f>
        <v>0</v>
      </c>
      <c r="G100" s="2">
        <v>40000</v>
      </c>
      <c r="H100" s="15">
        <f>IF(F100&gt;=0,B100-F100)</f>
        <v>100000</v>
      </c>
      <c r="I100" s="2">
        <v>60000</v>
      </c>
      <c r="J100" s="16">
        <f>IF(E100&gt;0,H100-I100)</f>
        <v>40000</v>
      </c>
      <c r="K100" s="14" t="b">
        <f>IF(E100=0,G100-F100)</f>
        <v>0</v>
      </c>
      <c r="L100" s="8">
        <v>1</v>
      </c>
      <c r="M100" s="14">
        <f>IF(L100=2,E100*1.5,IF(L100=3,E100*2,E100))</f>
        <v>4</v>
      </c>
      <c r="N100" s="14">
        <f>E100*(E100+1)/2</f>
        <v>10</v>
      </c>
      <c r="O100" s="14">
        <f>IF(N100&gt;0,J100*M100/N100)</f>
        <v>16000</v>
      </c>
      <c r="P100" s="14">
        <f>IF(K100&gt;0,J100-O100,)</f>
        <v>24000</v>
      </c>
      <c r="Q100" s="14">
        <f>IF(E100&gt;0,E100-1)</f>
        <v>3</v>
      </c>
    </row>
    <row r="101" spans="1:20">
      <c r="A101" s="2"/>
      <c r="B101" s="2"/>
      <c r="C101" s="2">
        <v>2</v>
      </c>
      <c r="D101" s="8"/>
      <c r="E101" s="14">
        <f>Q100</f>
        <v>3</v>
      </c>
      <c r="F101" s="14">
        <f t="shared" ref="F101:F104" si="8">B101*5%</f>
        <v>0</v>
      </c>
      <c r="G101" s="14">
        <f>P100</f>
        <v>24000</v>
      </c>
      <c r="H101" s="17">
        <f t="shared" ref="H101:H104" si="9">IF(F101&gt;=0,B101-F101)</f>
        <v>0</v>
      </c>
      <c r="I101" s="14">
        <f>I100+O100</f>
        <v>76000</v>
      </c>
      <c r="J101" s="14">
        <f>P100</f>
        <v>24000</v>
      </c>
      <c r="K101" s="14" t="b">
        <f>IF(E101=0,G101)</f>
        <v>0</v>
      </c>
      <c r="L101" s="8">
        <v>1</v>
      </c>
      <c r="M101" s="14">
        <f t="shared" ref="M101:M104" si="10">IF(L101=2,E101*1.5,IF(L101=3,E101*2,E101))</f>
        <v>3</v>
      </c>
      <c r="N101" s="14">
        <f>E101*(E101+1)/2</f>
        <v>6</v>
      </c>
      <c r="O101" s="14">
        <f t="shared" ref="O101:O104" si="11">IF(N101&gt;0,J101*M101/N101)</f>
        <v>12000</v>
      </c>
      <c r="P101" s="14">
        <f>IF(K101&gt;0,G101-O101)</f>
        <v>12000</v>
      </c>
      <c r="Q101" s="14">
        <f>IF(E101&gt;0,E101-1)</f>
        <v>2</v>
      </c>
    </row>
    <row r="102" spans="1:20">
      <c r="A102" s="2"/>
      <c r="B102" s="2"/>
      <c r="C102" s="2">
        <v>3</v>
      </c>
      <c r="D102" s="8"/>
      <c r="E102" s="14">
        <f>Q101</f>
        <v>2</v>
      </c>
      <c r="F102" s="14">
        <f t="shared" si="8"/>
        <v>0</v>
      </c>
      <c r="G102" s="14">
        <f>P101</f>
        <v>12000</v>
      </c>
      <c r="H102" s="17">
        <f t="shared" si="9"/>
        <v>0</v>
      </c>
      <c r="I102" s="14">
        <f>I101+O101</f>
        <v>88000</v>
      </c>
      <c r="J102" s="14">
        <f>P101</f>
        <v>12000</v>
      </c>
      <c r="K102" s="14" t="b">
        <f>IF(E102=0,G102)</f>
        <v>0</v>
      </c>
      <c r="L102" s="8">
        <v>1</v>
      </c>
      <c r="M102" s="14">
        <f t="shared" si="10"/>
        <v>2</v>
      </c>
      <c r="N102" s="14">
        <f>E102*(E102+1)/2</f>
        <v>3</v>
      </c>
      <c r="O102" s="14">
        <f t="shared" si="11"/>
        <v>8000</v>
      </c>
      <c r="P102" s="14">
        <f>IF(K102&gt;0,G102-O102)</f>
        <v>4000</v>
      </c>
      <c r="Q102" s="14">
        <f>IF(E102&gt;0,E102-1)</f>
        <v>1</v>
      </c>
    </row>
    <row r="103" spans="1:20">
      <c r="A103" s="2"/>
      <c r="B103" s="2"/>
      <c r="C103" s="2">
        <v>4</v>
      </c>
      <c r="D103" s="8"/>
      <c r="E103" s="14">
        <f>Q102</f>
        <v>1</v>
      </c>
      <c r="F103" s="14">
        <f t="shared" si="8"/>
        <v>0</v>
      </c>
      <c r="G103" s="14">
        <f>P102</f>
        <v>4000</v>
      </c>
      <c r="H103" s="17">
        <f t="shared" si="9"/>
        <v>0</v>
      </c>
      <c r="I103" s="14">
        <f>I102+O102</f>
        <v>96000</v>
      </c>
      <c r="J103" s="14">
        <f>P102</f>
        <v>4000</v>
      </c>
      <c r="K103" s="14" t="b">
        <f>IF(E103=0,G103)</f>
        <v>0</v>
      </c>
      <c r="L103" s="8">
        <v>1</v>
      </c>
      <c r="M103" s="14">
        <f t="shared" si="10"/>
        <v>1</v>
      </c>
      <c r="N103" s="14">
        <f>E103*(E103+1)/2</f>
        <v>1</v>
      </c>
      <c r="O103" s="14">
        <f t="shared" si="11"/>
        <v>4000</v>
      </c>
      <c r="P103" s="14">
        <f>IF(K103&gt;0,G103-O103)</f>
        <v>0</v>
      </c>
      <c r="Q103" s="14">
        <f>IF(E103&gt;0,E103-1)</f>
        <v>0</v>
      </c>
    </row>
    <row r="104" spans="1:20">
      <c r="A104" s="2"/>
      <c r="B104" s="2"/>
      <c r="C104" s="2"/>
      <c r="D104" s="8"/>
      <c r="E104" s="14">
        <f>Q103</f>
        <v>0</v>
      </c>
      <c r="F104" s="14">
        <f t="shared" si="8"/>
        <v>0</v>
      </c>
      <c r="G104" s="14">
        <f>P103</f>
        <v>0</v>
      </c>
      <c r="H104" s="17">
        <f t="shared" si="9"/>
        <v>0</v>
      </c>
      <c r="I104" s="14">
        <f>I103+O103</f>
        <v>100000</v>
      </c>
      <c r="J104" s="14">
        <f>P103</f>
        <v>0</v>
      </c>
      <c r="K104" s="14">
        <f>IF(E104=0,G104)</f>
        <v>0</v>
      </c>
      <c r="L104" s="8"/>
      <c r="M104" s="14">
        <f t="shared" si="10"/>
        <v>0</v>
      </c>
      <c r="N104" s="14">
        <f>E104*(E104+1)/2</f>
        <v>0</v>
      </c>
      <c r="O104" s="14" t="b">
        <f t="shared" si="11"/>
        <v>0</v>
      </c>
      <c r="P104" s="14" t="b">
        <f>IF(K104&gt;0,G104-O104)</f>
        <v>0</v>
      </c>
      <c r="Q104" s="14" t="b">
        <f>IF(E104&gt;0,E104-1)</f>
        <v>0</v>
      </c>
    </row>
    <row r="105" spans="1:20">
      <c r="A105" s="2"/>
      <c r="B105" s="2"/>
      <c r="C105" s="2"/>
      <c r="D105" s="8"/>
      <c r="E105" s="2"/>
      <c r="F105" s="2"/>
      <c r="G105" s="2"/>
      <c r="H105" s="2"/>
      <c r="I105" s="2"/>
      <c r="J105" s="2"/>
      <c r="K105" s="2"/>
      <c r="L105" s="2"/>
      <c r="M105" s="2"/>
      <c r="N105" s="8"/>
      <c r="O105" s="2"/>
      <c r="P105" s="2"/>
      <c r="Q105" s="2"/>
    </row>
    <row r="106" spans="1:20">
      <c r="A106" s="2"/>
      <c r="B106" s="2"/>
      <c r="C106" s="2"/>
      <c r="D106" s="2"/>
      <c r="E106" s="2"/>
      <c r="F106" s="2"/>
      <c r="G106" s="2"/>
      <c r="H106" s="18"/>
      <c r="I106" s="2"/>
      <c r="J106" s="2"/>
      <c r="K106" s="2"/>
      <c r="L106" s="2"/>
      <c r="M106" s="2"/>
      <c r="N106" s="2"/>
      <c r="O106" s="2"/>
      <c r="P106" s="2"/>
      <c r="Q106" s="2"/>
    </row>
    <row r="107" spans="1:20">
      <c r="A107" s="2"/>
      <c r="B107" s="2"/>
      <c r="C107" s="2"/>
      <c r="D107" s="2"/>
      <c r="E107" s="2"/>
      <c r="F107" s="2"/>
      <c r="G107" s="8"/>
      <c r="H107" s="2"/>
      <c r="I107" s="19"/>
      <c r="J107" s="2"/>
      <c r="K107" s="2"/>
      <c r="L107" s="2"/>
      <c r="M107" s="2"/>
      <c r="N107" s="2"/>
      <c r="O107" s="2"/>
      <c r="P107" s="2"/>
      <c r="Q107" s="2"/>
    </row>
    <row r="108" spans="1:20">
      <c r="A108" s="2"/>
      <c r="B108" s="2"/>
      <c r="C108" s="2"/>
      <c r="D108" s="2"/>
      <c r="E108" s="2" t="s">
        <v>49</v>
      </c>
      <c r="F108" s="2"/>
      <c r="G108" s="18"/>
      <c r="H108" s="2"/>
      <c r="I108" s="19"/>
      <c r="J108" s="2"/>
      <c r="K108" s="2"/>
      <c r="L108" s="2"/>
      <c r="M108" s="2"/>
      <c r="N108" s="2"/>
      <c r="O108" s="2"/>
      <c r="P108" s="2"/>
      <c r="Q108" s="2"/>
    </row>
    <row r="109" spans="1:20">
      <c r="A109" s="2"/>
      <c r="B109" s="2"/>
      <c r="C109" s="2"/>
      <c r="D109" s="2"/>
      <c r="E109" s="2" t="s">
        <v>50</v>
      </c>
      <c r="F109" s="2"/>
      <c r="G109" s="2"/>
      <c r="H109" s="2"/>
      <c r="I109" s="18"/>
    </row>
    <row r="111" spans="1:20">
      <c r="D111" s="2"/>
      <c r="E111" s="2"/>
      <c r="F111" s="2"/>
      <c r="G111" s="2"/>
      <c r="H111" s="2"/>
      <c r="I111" s="2"/>
      <c r="J111" s="2"/>
      <c r="K111" s="2"/>
      <c r="L111" s="2"/>
      <c r="T111" s="20"/>
    </row>
    <row r="112" spans="1:20">
      <c r="A112" s="3" t="s">
        <v>82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spans="1:17">
      <c r="A113" s="4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1:17">
      <c r="A114" s="3" t="s">
        <v>6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spans="1:17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</row>
    <row r="116" spans="1:17">
      <c r="A116" s="4" t="s">
        <v>7</v>
      </c>
      <c r="B116" s="5"/>
      <c r="C116" s="2"/>
      <c r="D116" s="2"/>
      <c r="E116" s="2">
        <v>100000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spans="1:17">
      <c r="A117" s="4" t="s">
        <v>8</v>
      </c>
      <c r="B117" s="5"/>
      <c r="C117" s="2"/>
      <c r="D117" s="2"/>
      <c r="E117" s="2">
        <v>60000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>
      <c r="A118" s="4" t="s">
        <v>9</v>
      </c>
      <c r="B118" s="5"/>
      <c r="C118" s="2"/>
      <c r="D118" s="2"/>
      <c r="E118" s="2">
        <v>40000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spans="1:17">
      <c r="A119" s="4" t="s">
        <v>10</v>
      </c>
      <c r="B119" s="5"/>
      <c r="C119" s="2"/>
      <c r="D119" s="2"/>
      <c r="E119" s="2">
        <v>10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>
      <c r="A120" s="4" t="s">
        <v>11</v>
      </c>
      <c r="B120" s="5"/>
      <c r="C120" s="2"/>
      <c r="D120" s="2"/>
      <c r="E120" s="2">
        <v>4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1:17">
      <c r="A121" s="4" t="s">
        <v>12</v>
      </c>
      <c r="B121" s="5"/>
      <c r="C121" s="2"/>
      <c r="D121" s="2"/>
      <c r="E121" s="6">
        <v>0.05</v>
      </c>
      <c r="F121" s="7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1:17">
      <c r="A122" s="2" t="s">
        <v>13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3" spans="1:17">
      <c r="A123" s="2"/>
      <c r="B123" s="2" t="s">
        <v>83</v>
      </c>
      <c r="C123" s="2"/>
      <c r="D123" s="2">
        <v>3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spans="1:17">
      <c r="A124" s="2"/>
      <c r="B124" s="2" t="s">
        <v>84</v>
      </c>
      <c r="C124" s="2"/>
      <c r="D124" s="2">
        <v>2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spans="1:17">
      <c r="A125" s="4"/>
      <c r="B125" s="5" t="s">
        <v>85</v>
      </c>
      <c r="C125" s="2"/>
      <c r="D125" s="2">
        <v>1</v>
      </c>
      <c r="E125" s="2"/>
      <c r="F125" s="2"/>
      <c r="G125" s="2"/>
      <c r="H125" s="2"/>
      <c r="I125" s="2"/>
      <c r="J125" s="2"/>
      <c r="K125" s="8"/>
      <c r="L125" s="8"/>
      <c r="M125" s="8"/>
      <c r="N125" s="2"/>
      <c r="O125" s="2"/>
      <c r="P125" s="2"/>
      <c r="Q125" s="2"/>
    </row>
    <row r="126" spans="1:17">
      <c r="A126" s="4"/>
      <c r="B126" s="5" t="s">
        <v>86</v>
      </c>
      <c r="C126" s="2"/>
      <c r="D126" s="2">
        <v>1</v>
      </c>
      <c r="E126" s="2"/>
      <c r="F126" s="2"/>
      <c r="G126" s="2"/>
      <c r="H126" s="2"/>
      <c r="I126" s="2"/>
      <c r="J126" s="2"/>
      <c r="K126" s="8"/>
      <c r="L126" s="8"/>
      <c r="M126" s="8"/>
      <c r="N126" s="2"/>
      <c r="O126" s="2"/>
      <c r="P126" s="2"/>
      <c r="Q126" s="2"/>
    </row>
    <row r="127" spans="1:17">
      <c r="A127" s="4" t="s">
        <v>70</v>
      </c>
      <c r="B127" s="5"/>
      <c r="C127" s="2"/>
      <c r="D127" s="2"/>
      <c r="E127" s="2"/>
      <c r="F127" s="2"/>
      <c r="G127" s="2"/>
      <c r="H127" s="2"/>
      <c r="I127" s="2"/>
      <c r="J127" s="2"/>
      <c r="K127" s="8"/>
      <c r="L127" s="8"/>
      <c r="M127" s="8"/>
      <c r="N127" s="2"/>
      <c r="O127" s="2"/>
      <c r="P127" s="2"/>
      <c r="Q127" s="2"/>
    </row>
    <row r="128" spans="1:17">
      <c r="A128" s="4"/>
      <c r="B128" s="5"/>
      <c r="C128" s="2"/>
      <c r="D128" s="2"/>
      <c r="E128" s="2"/>
      <c r="F128" s="2"/>
      <c r="G128" s="2"/>
      <c r="H128" s="2"/>
      <c r="I128" s="2"/>
      <c r="J128" s="2"/>
      <c r="K128" s="8"/>
      <c r="L128" s="8"/>
      <c r="M128" s="8"/>
      <c r="N128" s="2"/>
      <c r="O128" s="2"/>
      <c r="P128" s="2"/>
      <c r="Q128" s="2"/>
    </row>
    <row r="129" spans="1:17">
      <c r="A129" s="4"/>
      <c r="B129" s="5" t="s">
        <v>71</v>
      </c>
      <c r="C129" s="2"/>
      <c r="D129" s="2"/>
      <c r="E129" s="2"/>
      <c r="F129" s="2"/>
      <c r="G129" s="2"/>
      <c r="H129" s="2"/>
      <c r="I129" s="2"/>
      <c r="J129" s="2"/>
      <c r="K129" s="8"/>
      <c r="L129" s="8"/>
      <c r="M129" s="8"/>
      <c r="N129" s="2"/>
      <c r="O129" s="2"/>
      <c r="P129" s="2"/>
      <c r="Q129" s="2"/>
    </row>
    <row r="130" spans="1:17">
      <c r="A130" s="4"/>
      <c r="B130" s="5" t="s">
        <v>87</v>
      </c>
      <c r="C130" s="2"/>
      <c r="D130" s="2"/>
      <c r="E130" s="2"/>
      <c r="F130" s="2"/>
      <c r="G130" s="2"/>
      <c r="H130" s="2"/>
      <c r="I130" s="2"/>
      <c r="J130" s="2"/>
      <c r="K130" s="8"/>
      <c r="L130" s="8"/>
      <c r="M130" s="8"/>
      <c r="N130" s="2"/>
      <c r="O130" s="2"/>
      <c r="P130" s="2"/>
      <c r="Q130" s="2"/>
    </row>
    <row r="131" spans="1:17">
      <c r="A131" s="4"/>
      <c r="B131" s="5"/>
      <c r="C131" s="2"/>
      <c r="D131" s="2"/>
      <c r="E131" s="2"/>
      <c r="F131" s="2"/>
      <c r="G131" s="2"/>
      <c r="H131" s="2"/>
      <c r="I131" s="2"/>
      <c r="J131" s="2"/>
      <c r="K131" s="8"/>
      <c r="L131" s="8"/>
      <c r="M131" s="8"/>
      <c r="N131" s="2"/>
      <c r="O131" s="2"/>
      <c r="P131" s="2"/>
      <c r="Q131" s="2"/>
    </row>
    <row r="132" spans="1:17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spans="1:17">
      <c r="A133" s="1" t="s">
        <v>14</v>
      </c>
      <c r="B133" s="3" t="s">
        <v>15</v>
      </c>
      <c r="C133" s="3" t="s">
        <v>16</v>
      </c>
      <c r="D133" s="3" t="s">
        <v>17</v>
      </c>
      <c r="E133" s="3" t="s">
        <v>18</v>
      </c>
      <c r="F133" s="3" t="s">
        <v>19</v>
      </c>
      <c r="G133" s="3" t="s">
        <v>20</v>
      </c>
      <c r="H133" s="3" t="s">
        <v>21</v>
      </c>
      <c r="I133" s="3" t="s">
        <v>21</v>
      </c>
      <c r="J133" s="3" t="s">
        <v>22</v>
      </c>
      <c r="K133" s="3" t="s">
        <v>23</v>
      </c>
      <c r="L133" s="9" t="s">
        <v>24</v>
      </c>
      <c r="M133" s="9"/>
      <c r="N133" s="3" t="s">
        <v>25</v>
      </c>
      <c r="O133" s="3" t="s">
        <v>21</v>
      </c>
      <c r="P133" s="3" t="s">
        <v>26</v>
      </c>
      <c r="Q133" s="3" t="s">
        <v>18</v>
      </c>
    </row>
    <row r="134" spans="1:17">
      <c r="A134" s="2"/>
      <c r="B134" s="3" t="s">
        <v>27</v>
      </c>
      <c r="C134" s="3"/>
      <c r="D134" s="3" t="s">
        <v>28</v>
      </c>
      <c r="E134" s="3" t="s">
        <v>29</v>
      </c>
      <c r="F134" s="3" t="s">
        <v>30</v>
      </c>
      <c r="G134" s="9" t="s">
        <v>31</v>
      </c>
      <c r="H134" s="3" t="s">
        <v>32</v>
      </c>
      <c r="I134" s="9" t="s">
        <v>33</v>
      </c>
      <c r="J134" s="3" t="s">
        <v>21</v>
      </c>
      <c r="K134" s="3" t="s">
        <v>34</v>
      </c>
      <c r="L134" s="9" t="s">
        <v>35</v>
      </c>
      <c r="M134" s="9" t="s">
        <v>36</v>
      </c>
      <c r="N134" s="3" t="s">
        <v>36</v>
      </c>
      <c r="O134" s="3" t="s">
        <v>37</v>
      </c>
      <c r="P134" s="3" t="s">
        <v>38</v>
      </c>
      <c r="Q134" s="3" t="s">
        <v>29</v>
      </c>
    </row>
    <row r="135" spans="1:17">
      <c r="A135" s="2"/>
      <c r="B135" s="3"/>
      <c r="C135" s="3"/>
      <c r="D135" s="3"/>
      <c r="E135" s="10" t="s">
        <v>39</v>
      </c>
      <c r="F135" s="11" t="s">
        <v>81</v>
      </c>
      <c r="G135" s="12" t="s">
        <v>39</v>
      </c>
      <c r="H135" s="3" t="s">
        <v>41</v>
      </c>
      <c r="I135" s="12" t="s">
        <v>42</v>
      </c>
      <c r="J135" s="3" t="s">
        <v>32</v>
      </c>
      <c r="K135" s="3" t="s">
        <v>43</v>
      </c>
      <c r="L135" s="9" t="s">
        <v>44</v>
      </c>
      <c r="M135" s="9"/>
      <c r="N135" s="3" t="s">
        <v>45</v>
      </c>
      <c r="O135" s="3" t="s">
        <v>46</v>
      </c>
      <c r="P135" s="13" t="s">
        <v>47</v>
      </c>
      <c r="Q135" s="13" t="s">
        <v>47</v>
      </c>
    </row>
    <row r="136" spans="1:17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>
      <c r="A137" s="2" t="s">
        <v>48</v>
      </c>
      <c r="B137" s="8">
        <v>100000</v>
      </c>
      <c r="C137" s="8">
        <v>1</v>
      </c>
      <c r="D137" s="8">
        <v>10</v>
      </c>
      <c r="E137" s="2">
        <v>4</v>
      </c>
      <c r="F137" s="14">
        <f>B137*5%</f>
        <v>5000</v>
      </c>
      <c r="G137" s="2">
        <v>40000</v>
      </c>
      <c r="H137" s="15">
        <f>IF(F137&gt;=0,B137-F137)</f>
        <v>95000</v>
      </c>
      <c r="I137" s="2">
        <v>60000</v>
      </c>
      <c r="J137" s="16">
        <f>IF(E137&gt;0,H137-I137)</f>
        <v>35000</v>
      </c>
      <c r="K137" s="14" t="b">
        <f>IF(E137=0,G137-F137)</f>
        <v>0</v>
      </c>
      <c r="L137" s="8">
        <v>3</v>
      </c>
      <c r="M137" s="14">
        <f>IF(L137=2,E137*1.5,IF(L137=3,E137*2,E137))</f>
        <v>8</v>
      </c>
      <c r="N137" s="14">
        <f>E137*(E137+1)/2</f>
        <v>10</v>
      </c>
      <c r="O137" s="14">
        <f>IF(N137&gt;0,J137*M137/N137)</f>
        <v>28000</v>
      </c>
      <c r="P137" s="14">
        <f>IF(K137&gt;0,J137-O137,)</f>
        <v>7000</v>
      </c>
      <c r="Q137" s="14">
        <f>IF(E137&gt;0,E137-1)</f>
        <v>3</v>
      </c>
    </row>
    <row r="138" spans="1:17">
      <c r="A138" s="2"/>
      <c r="B138" s="2"/>
      <c r="C138" s="2">
        <v>2</v>
      </c>
      <c r="D138" s="8"/>
      <c r="E138" s="14">
        <f>Q137</f>
        <v>3</v>
      </c>
      <c r="F138" s="14">
        <f t="shared" ref="F138:F141" si="12">B138*5%</f>
        <v>0</v>
      </c>
      <c r="G138" s="14">
        <f>P137</f>
        <v>7000</v>
      </c>
      <c r="H138" s="17">
        <f t="shared" ref="H138:H141" si="13">IF(F138&gt;=0,B138-F138)</f>
        <v>0</v>
      </c>
      <c r="I138" s="14">
        <f>I137+O137</f>
        <v>88000</v>
      </c>
      <c r="J138" s="14">
        <f>P137</f>
        <v>7000</v>
      </c>
      <c r="K138" s="14" t="b">
        <f>IF(E138=0,G138)</f>
        <v>0</v>
      </c>
      <c r="L138" s="8">
        <v>2</v>
      </c>
      <c r="M138" s="14">
        <f t="shared" ref="M138:M141" si="14">IF(L138=2,E138*1.5,IF(L138=3,E138*2,E138))</f>
        <v>4.5</v>
      </c>
      <c r="N138" s="14">
        <f>E138*(E138+1)/2</f>
        <v>6</v>
      </c>
      <c r="O138" s="14">
        <f t="shared" ref="O138:O141" si="15">IF(N138&gt;0,J138*M138/N138)</f>
        <v>5250</v>
      </c>
      <c r="P138" s="14">
        <f>IF(K138&gt;0,G138-O138)</f>
        <v>1750</v>
      </c>
      <c r="Q138" s="14">
        <f>IF(E138&gt;0,E138-1)</f>
        <v>2</v>
      </c>
    </row>
    <row r="139" spans="1:17">
      <c r="A139" s="2"/>
      <c r="B139" s="2"/>
      <c r="C139" s="2">
        <v>3</v>
      </c>
      <c r="D139" s="8"/>
      <c r="E139" s="14">
        <f>Q138</f>
        <v>2</v>
      </c>
      <c r="F139" s="14">
        <f t="shared" si="12"/>
        <v>0</v>
      </c>
      <c r="G139" s="14">
        <f>P138</f>
        <v>1750</v>
      </c>
      <c r="H139" s="17">
        <f t="shared" si="13"/>
        <v>0</v>
      </c>
      <c r="I139" s="14">
        <f>I138+O138</f>
        <v>93250</v>
      </c>
      <c r="J139" s="14">
        <f>P138</f>
        <v>1750</v>
      </c>
      <c r="K139" s="14" t="b">
        <f>IF(E139=0,G139)</f>
        <v>0</v>
      </c>
      <c r="L139" s="8">
        <v>1</v>
      </c>
      <c r="M139" s="14">
        <f t="shared" si="14"/>
        <v>2</v>
      </c>
      <c r="N139" s="14">
        <f>E139*(E139+1)/2</f>
        <v>3</v>
      </c>
      <c r="O139" s="14">
        <f t="shared" si="15"/>
        <v>1166.6666666666667</v>
      </c>
      <c r="P139" s="14">
        <f>IF(K139&gt;0,G139-O139)</f>
        <v>583.33333333333326</v>
      </c>
      <c r="Q139" s="14">
        <f>IF(E139&gt;0,E139-1)</f>
        <v>1</v>
      </c>
    </row>
    <row r="140" spans="1:17">
      <c r="A140" s="2"/>
      <c r="B140" s="2"/>
      <c r="C140" s="2">
        <v>4</v>
      </c>
      <c r="D140" s="8"/>
      <c r="E140" s="14">
        <f>Q139</f>
        <v>1</v>
      </c>
      <c r="F140" s="14">
        <f t="shared" si="12"/>
        <v>0</v>
      </c>
      <c r="G140" s="14">
        <f>P139</f>
        <v>583.33333333333326</v>
      </c>
      <c r="H140" s="17">
        <f t="shared" si="13"/>
        <v>0</v>
      </c>
      <c r="I140" s="14">
        <f>I139+O139</f>
        <v>94416.666666666672</v>
      </c>
      <c r="J140" s="14">
        <f>P139</f>
        <v>583.33333333333326</v>
      </c>
      <c r="K140" s="14" t="b">
        <f>IF(E140=0,G140)</f>
        <v>0</v>
      </c>
      <c r="L140" s="8">
        <v>1</v>
      </c>
      <c r="M140" s="14">
        <f t="shared" si="14"/>
        <v>1</v>
      </c>
      <c r="N140" s="14">
        <f>E140*(E140+1)/2</f>
        <v>1</v>
      </c>
      <c r="O140" s="14">
        <f t="shared" si="15"/>
        <v>583.33333333333326</v>
      </c>
      <c r="P140" s="14">
        <f>IF(K140&gt;0,G140-O140)</f>
        <v>0</v>
      </c>
      <c r="Q140" s="14">
        <f>IF(E140&gt;0,E140-1)</f>
        <v>0</v>
      </c>
    </row>
    <row r="141" spans="1:17">
      <c r="A141" s="2"/>
      <c r="B141" s="2"/>
      <c r="C141" s="2"/>
      <c r="D141" s="8"/>
      <c r="E141" s="14">
        <f>Q140</f>
        <v>0</v>
      </c>
      <c r="F141" s="14">
        <f t="shared" si="12"/>
        <v>0</v>
      </c>
      <c r="G141" s="14">
        <f>P140</f>
        <v>0</v>
      </c>
      <c r="H141" s="17">
        <f t="shared" si="13"/>
        <v>0</v>
      </c>
      <c r="I141" s="14">
        <f>I140+O140</f>
        <v>95000</v>
      </c>
      <c r="J141" s="14">
        <f>P140</f>
        <v>0</v>
      </c>
      <c r="K141" s="14">
        <f>IF(E141=0,G141)</f>
        <v>0</v>
      </c>
      <c r="L141" s="8"/>
      <c r="M141" s="14">
        <f t="shared" si="14"/>
        <v>0</v>
      </c>
      <c r="N141" s="14">
        <f>E141*(E141+1)/2</f>
        <v>0</v>
      </c>
      <c r="O141" s="14" t="b">
        <f t="shared" si="15"/>
        <v>0</v>
      </c>
      <c r="P141" s="14" t="b">
        <f>IF(K141&gt;0,G141-O141)</f>
        <v>0</v>
      </c>
      <c r="Q141" s="14" t="b">
        <f>IF(E141&gt;0,E141-1)</f>
        <v>0</v>
      </c>
    </row>
    <row r="142" spans="1:17">
      <c r="A142" s="2"/>
      <c r="B142" s="2"/>
      <c r="C142" s="2"/>
      <c r="D142" s="8"/>
      <c r="E142" s="2"/>
      <c r="F142" s="2"/>
      <c r="G142" s="2"/>
      <c r="H142" s="2"/>
      <c r="I142" s="2"/>
      <c r="J142" s="2"/>
      <c r="K142" s="2"/>
      <c r="L142" s="2"/>
      <c r="M142" s="2"/>
      <c r="N142" s="8"/>
      <c r="O142" s="2"/>
      <c r="P142" s="2"/>
      <c r="Q142" s="2"/>
    </row>
    <row r="143" spans="1:17">
      <c r="A143" s="2"/>
      <c r="B143" s="2"/>
      <c r="C143" s="2"/>
      <c r="D143" s="2"/>
      <c r="E143" s="2"/>
      <c r="F143" s="2"/>
      <c r="G143" s="2"/>
      <c r="H143" s="18"/>
      <c r="I143" s="2"/>
      <c r="J143" s="2"/>
      <c r="K143" s="2"/>
      <c r="L143" s="2"/>
      <c r="M143" s="2"/>
      <c r="N143" s="2"/>
      <c r="O143" s="2"/>
      <c r="P143" s="2"/>
      <c r="Q143" s="2"/>
    </row>
    <row r="144" spans="1:17">
      <c r="A144" s="2"/>
      <c r="B144" s="2"/>
      <c r="C144" s="2"/>
      <c r="D144" s="2"/>
      <c r="E144" s="2"/>
      <c r="F144" s="2"/>
      <c r="G144" s="8"/>
      <c r="H144" s="2"/>
      <c r="I144" s="19"/>
      <c r="J144" s="2"/>
      <c r="K144" s="2"/>
      <c r="L144" s="2"/>
      <c r="M144" s="2"/>
      <c r="N144" s="2"/>
      <c r="O144" s="2"/>
      <c r="P144" s="2"/>
      <c r="Q144" s="2"/>
    </row>
    <row r="145" spans="1:17">
      <c r="A145" s="2"/>
      <c r="B145" s="2"/>
      <c r="C145" s="2"/>
      <c r="D145" s="2"/>
      <c r="E145" s="2" t="s">
        <v>49</v>
      </c>
      <c r="F145" s="2"/>
      <c r="G145" s="18"/>
      <c r="H145" s="2"/>
      <c r="I145" s="19"/>
      <c r="J145" s="2"/>
      <c r="K145" s="2"/>
      <c r="L145" s="2"/>
      <c r="M145" s="2"/>
      <c r="N145" s="2"/>
      <c r="O145" s="2"/>
      <c r="P145" s="2"/>
      <c r="Q145" s="2"/>
    </row>
    <row r="146" spans="1:17">
      <c r="A146" s="2"/>
      <c r="B146" s="2"/>
      <c r="C146" s="2"/>
      <c r="D146" s="2"/>
      <c r="E146" s="2" t="s">
        <v>50</v>
      </c>
      <c r="F146" s="2"/>
      <c r="G146" s="2"/>
      <c r="H146" s="2"/>
      <c r="I146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Depreciation Calculator Part II</vt:lpstr>
      <vt:lpstr>Example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2015-02-18T07:37:37Z</dcterms:modified>
</cp:coreProperties>
</file>