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WORKING OF IMPORTED " sheetId="1" r:id="rId1"/>
  </sheets>
  <calcPr calcId="124519"/>
</workbook>
</file>

<file path=xl/calcChain.xml><?xml version="1.0" encoding="utf-8"?>
<calcChain xmlns="http://schemas.openxmlformats.org/spreadsheetml/2006/main">
  <c r="D11" i="1"/>
  <c r="D13" s="1"/>
  <c r="D14" l="1"/>
  <c r="D15" s="1"/>
  <c r="D16" l="1"/>
  <c r="D17" s="1"/>
  <c r="D18" l="1"/>
  <c r="D19" s="1"/>
  <c r="D20" s="1"/>
  <c r="D21" l="1"/>
  <c r="D24" s="1"/>
  <c r="F20"/>
  <c r="D23"/>
  <c r="H20" s="1"/>
  <c r="D25" l="1"/>
  <c r="D26" s="1"/>
</calcChain>
</file>

<file path=xl/sharedStrings.xml><?xml version="1.0" encoding="utf-8"?>
<sst xmlns="http://schemas.openxmlformats.org/spreadsheetml/2006/main" count="31" uniqueCount="27">
  <si>
    <t>LANDED COST OF IMPORTED</t>
  </si>
  <si>
    <t>MACHINE</t>
  </si>
  <si>
    <t>CIF</t>
  </si>
  <si>
    <t xml:space="preserve">Amount </t>
  </si>
  <si>
    <t>BASE VALUE IN FOREIGN CURRENCY</t>
  </si>
  <si>
    <t xml:space="preserve">CONVERSION RATE </t>
  </si>
  <si>
    <t>Assessible value for Customs Duty (1 + 2)</t>
  </si>
  <si>
    <t>% Import Duty on Sl. No. 3</t>
  </si>
  <si>
    <t>Sub - Total (3 + 4)</t>
  </si>
  <si>
    <t>6a</t>
  </si>
  <si>
    <t>% C V Duty on Sl. No. 5</t>
  </si>
  <si>
    <t>6b</t>
  </si>
  <si>
    <t>% C V Duty on Sl. No. 4 &amp; 6A</t>
  </si>
  <si>
    <t xml:space="preserve">Sub - Total </t>
  </si>
  <si>
    <t xml:space="preserve">% Addl. Import Duty </t>
  </si>
  <si>
    <t>Value of Duties  Only</t>
  </si>
  <si>
    <t>In Rs.</t>
  </si>
  <si>
    <t xml:space="preserve">Total Cost </t>
  </si>
  <si>
    <t>Clearing ,Freight &amp; Other Charges</t>
  </si>
  <si>
    <t>Less :   Modvat To be availed:</t>
  </si>
  <si>
    <t>Landed Cost</t>
  </si>
  <si>
    <t>FREIGHT/ CLEARING CHARGES</t>
  </si>
  <si>
    <t>TOTAL VALUE CAPITALZIED</t>
  </si>
  <si>
    <t>Value of import</t>
  </si>
  <si>
    <t>YEN</t>
  </si>
  <si>
    <t xml:space="preserve">Landing Charges ( if value is FOB , IF CIF then not required to add) </t>
  </si>
  <si>
    <t>ABC PVT. LTD.</t>
  </si>
</sst>
</file>

<file path=xl/styles.xml><?xml version="1.0" encoding="utf-8"?>
<styleSheet xmlns="http://schemas.openxmlformats.org/spreadsheetml/2006/main">
  <numFmts count="1">
    <numFmt numFmtId="164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theme="5" tint="-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7" fontId="7" fillId="0" borderId="0"/>
    <xf numFmtId="0" fontId="7" fillId="0" borderId="0"/>
  </cellStyleXfs>
  <cellXfs count="3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" fontId="5" fillId="0" borderId="7" xfId="0" applyNumberFormat="1" applyFont="1" applyFill="1" applyBorder="1"/>
    <xf numFmtId="1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Fill="1" applyBorder="1"/>
    <xf numFmtId="0" fontId="5" fillId="0" borderId="7" xfId="0" applyFont="1" applyFill="1" applyBorder="1" applyAlignment="1"/>
    <xf numFmtId="0" fontId="5" fillId="0" borderId="7" xfId="0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9" fontId="5" fillId="0" borderId="7" xfId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5" fillId="0" borderId="7" xfId="0" applyFont="1" applyFill="1" applyBorder="1"/>
    <xf numFmtId="1" fontId="5" fillId="3" borderId="7" xfId="0" applyNumberFormat="1" applyFont="1" applyFill="1" applyBorder="1" applyAlignment="1">
      <alignment horizontal="center"/>
    </xf>
    <xf numFmtId="9" fontId="5" fillId="0" borderId="7" xfId="0" applyNumberFormat="1" applyFont="1" applyFill="1" applyBorder="1"/>
    <xf numFmtId="1" fontId="4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1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12" xfId="2"/>
    <cellStyle name="Normal 2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H11" sqref="H11"/>
    </sheetView>
  </sheetViews>
  <sheetFormatPr defaultRowHeight="15"/>
  <cols>
    <col min="1" max="1" width="6.85546875" style="1" bestFit="1" customWidth="1"/>
    <col min="2" max="2" width="75.85546875" style="28" bestFit="1" customWidth="1"/>
    <col min="3" max="3" width="16.28515625" style="2" bestFit="1" customWidth="1"/>
    <col min="4" max="4" width="15.140625" style="1" customWidth="1"/>
    <col min="5" max="5" width="9.140625" style="2"/>
    <col min="6" max="6" width="11.85546875" style="2" bestFit="1" customWidth="1"/>
    <col min="7" max="16384" width="9.140625" style="2"/>
  </cols>
  <sheetData>
    <row r="1" spans="1:4" ht="23.25">
      <c r="A1" s="29" t="s">
        <v>26</v>
      </c>
      <c r="B1" s="29"/>
      <c r="C1" s="29"/>
      <c r="D1" s="29"/>
    </row>
    <row r="3" spans="1:4">
      <c r="A3" s="30" t="s">
        <v>0</v>
      </c>
      <c r="B3" s="31"/>
      <c r="C3" s="31"/>
      <c r="D3" s="32"/>
    </row>
    <row r="4" spans="1:4">
      <c r="A4" s="33"/>
      <c r="B4" s="34"/>
      <c r="C4" s="34"/>
      <c r="D4" s="35"/>
    </row>
    <row r="5" spans="1:4" ht="20.25">
      <c r="A5" s="4"/>
      <c r="B5" s="5"/>
      <c r="C5" s="5"/>
      <c r="D5" s="3" t="s">
        <v>1</v>
      </c>
    </row>
    <row r="6" spans="1:4" ht="20.25">
      <c r="A6" s="4"/>
      <c r="B6" s="5"/>
      <c r="C6" s="5"/>
      <c r="D6" s="6"/>
    </row>
    <row r="7" spans="1:4" ht="20.25">
      <c r="A7" s="4"/>
      <c r="B7" s="5"/>
      <c r="C7" s="5"/>
      <c r="D7" s="3"/>
    </row>
    <row r="8" spans="1:4" ht="15.75">
      <c r="A8" s="7"/>
      <c r="B8" s="8"/>
      <c r="C8" s="9" t="s">
        <v>2</v>
      </c>
      <c r="D8" s="10" t="s">
        <v>3</v>
      </c>
    </row>
    <row r="9" spans="1:4" ht="15.75">
      <c r="A9" s="7"/>
      <c r="B9" s="8" t="s">
        <v>4</v>
      </c>
      <c r="C9" s="9" t="s">
        <v>24</v>
      </c>
      <c r="D9" s="9">
        <v>350000</v>
      </c>
    </row>
    <row r="10" spans="1:4" ht="15.75">
      <c r="A10" s="7"/>
      <c r="B10" s="8" t="s">
        <v>5</v>
      </c>
      <c r="C10" s="9" t="s">
        <v>24</v>
      </c>
      <c r="D10" s="9">
        <v>0.7</v>
      </c>
    </row>
    <row r="11" spans="1:4" ht="15.75">
      <c r="A11" s="7">
        <v>1</v>
      </c>
      <c r="B11" s="11" t="s">
        <v>23</v>
      </c>
      <c r="C11" s="12"/>
      <c r="D11" s="13">
        <f t="shared" ref="D11" si="0">D9*D10</f>
        <v>244999.99999999997</v>
      </c>
    </row>
    <row r="12" spans="1:4" ht="15.75">
      <c r="A12" s="7">
        <v>2</v>
      </c>
      <c r="B12" s="11" t="s">
        <v>25</v>
      </c>
      <c r="C12" s="14">
        <v>1</v>
      </c>
      <c r="D12" s="13">
        <v>0</v>
      </c>
    </row>
    <row r="13" spans="1:4" ht="15.75">
      <c r="A13" s="7">
        <v>3</v>
      </c>
      <c r="B13" s="11" t="s">
        <v>6</v>
      </c>
      <c r="C13" s="15"/>
      <c r="D13" s="13">
        <f t="shared" ref="D13" si="1">+D12+D11</f>
        <v>244999.99999999997</v>
      </c>
    </row>
    <row r="14" spans="1:4" ht="15.75">
      <c r="A14" s="7">
        <v>4</v>
      </c>
      <c r="B14" s="11" t="s">
        <v>7</v>
      </c>
      <c r="C14" s="14">
        <v>7.5</v>
      </c>
      <c r="D14" s="13">
        <f t="shared" ref="D14" si="2">ROUND(D13*$C$14%,2)</f>
        <v>18375</v>
      </c>
    </row>
    <row r="15" spans="1:4" ht="15.75">
      <c r="A15" s="7">
        <v>5</v>
      </c>
      <c r="B15" s="16" t="s">
        <v>8</v>
      </c>
      <c r="C15" s="14"/>
      <c r="D15" s="13">
        <f t="shared" ref="D15" si="3">SUM(D13:D14)</f>
        <v>263375</v>
      </c>
    </row>
    <row r="16" spans="1:4" ht="15.75">
      <c r="A16" s="7" t="s">
        <v>9</v>
      </c>
      <c r="B16" s="11" t="s">
        <v>10</v>
      </c>
      <c r="C16" s="14">
        <v>12</v>
      </c>
      <c r="D16" s="17">
        <f t="shared" ref="D16" si="4">ROUND(D15*$C$16%,2)</f>
        <v>31605</v>
      </c>
    </row>
    <row r="17" spans="1:8" ht="15.75">
      <c r="A17" s="7" t="s">
        <v>11</v>
      </c>
      <c r="B17" s="11" t="s">
        <v>12</v>
      </c>
      <c r="C17" s="14">
        <v>3</v>
      </c>
      <c r="D17" s="13">
        <f t="shared" ref="D17" si="5">(D14+D16)*$C$17%</f>
        <v>1499.3999999999999</v>
      </c>
    </row>
    <row r="18" spans="1:8" ht="15.75">
      <c r="A18" s="7">
        <v>2</v>
      </c>
      <c r="B18" s="16" t="s">
        <v>13</v>
      </c>
      <c r="C18" s="14"/>
      <c r="D18" s="13">
        <f t="shared" ref="D18" si="6">SUM(D15:D17)</f>
        <v>296479.40000000002</v>
      </c>
    </row>
    <row r="19" spans="1:8" ht="15.75">
      <c r="A19" s="7">
        <v>3</v>
      </c>
      <c r="B19" s="11" t="s">
        <v>14</v>
      </c>
      <c r="C19" s="18">
        <v>0.04</v>
      </c>
      <c r="D19" s="17">
        <f t="shared" ref="D19" si="7">ROUND((+D18)*$C$19,2)</f>
        <v>11859.18</v>
      </c>
    </row>
    <row r="20" spans="1:8" ht="15.75">
      <c r="A20" s="7">
        <v>4</v>
      </c>
      <c r="B20" s="11" t="s">
        <v>15</v>
      </c>
      <c r="C20" s="9" t="s">
        <v>16</v>
      </c>
      <c r="D20" s="13">
        <f t="shared" ref="D20" si="8">D14+D16+D19+D17</f>
        <v>63338.58</v>
      </c>
      <c r="F20" s="19">
        <f>D20/D11</f>
        <v>0.25852481632653063</v>
      </c>
      <c r="H20" s="20">
        <f>D23/D11</f>
        <v>0.17740481632653063</v>
      </c>
    </row>
    <row r="21" spans="1:8" ht="15.75">
      <c r="A21" s="7">
        <v>5</v>
      </c>
      <c r="B21" s="16" t="s">
        <v>17</v>
      </c>
      <c r="C21" s="9" t="s">
        <v>16</v>
      </c>
      <c r="D21" s="13">
        <f t="shared" ref="D21" si="9">+D20+D11</f>
        <v>308338.57999999996</v>
      </c>
    </row>
    <row r="22" spans="1:8" ht="15.75">
      <c r="A22" s="7">
        <v>6</v>
      </c>
      <c r="B22" s="11" t="s">
        <v>18</v>
      </c>
      <c r="C22" s="9" t="s">
        <v>16</v>
      </c>
      <c r="D22" s="13"/>
    </row>
    <row r="23" spans="1:8" ht="15.75">
      <c r="A23" s="7"/>
      <c r="B23" s="11" t="s">
        <v>19</v>
      </c>
      <c r="C23" s="21"/>
      <c r="D23" s="13">
        <f t="shared" ref="D23" si="10">D16+D19</f>
        <v>43464.18</v>
      </c>
    </row>
    <row r="24" spans="1:8" ht="15.75">
      <c r="A24" s="7">
        <v>7</v>
      </c>
      <c r="B24" s="11" t="s">
        <v>20</v>
      </c>
      <c r="C24" s="9" t="s">
        <v>16</v>
      </c>
      <c r="D24" s="22">
        <f t="shared" ref="D24" si="11">D21-D23</f>
        <v>264874.39999999997</v>
      </c>
    </row>
    <row r="25" spans="1:8" ht="15.75">
      <c r="A25" s="7"/>
      <c r="B25" s="11" t="s">
        <v>21</v>
      </c>
      <c r="C25" s="23">
        <v>0.03</v>
      </c>
      <c r="D25" s="24">
        <f t="shared" ref="D25" si="12">D24*$C$25</f>
        <v>7946.2319999999991</v>
      </c>
    </row>
    <row r="26" spans="1:8" ht="15.75">
      <c r="A26" s="3"/>
      <c r="B26" s="25" t="s">
        <v>22</v>
      </c>
      <c r="C26" s="26"/>
      <c r="D26" s="27">
        <f t="shared" ref="D26" si="13">D24+D25</f>
        <v>272820.63199999998</v>
      </c>
    </row>
  </sheetData>
  <mergeCells count="2">
    <mergeCell ref="A1:D1"/>
    <mergeCell ref="A3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OF IMPORTED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Account</cp:lastModifiedBy>
  <dcterms:created xsi:type="dcterms:W3CDTF">2013-10-14T11:34:01Z</dcterms:created>
  <dcterms:modified xsi:type="dcterms:W3CDTF">2013-10-26T04:50:06Z</dcterms:modified>
</cp:coreProperties>
</file>