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showInkAnnotation="0" backupFile="1" codeName="ThisWorkbook" defaultThemeVersion="124226"/>
  <bookViews>
    <workbookView xWindow="240" yWindow="345" windowWidth="14805" windowHeight="7770"/>
  </bookViews>
  <sheets>
    <sheet name="Sheet1" sheetId="1" r:id="rId1"/>
    <sheet name="Sheet2" sheetId="2" state="hidden" r:id="rId2"/>
    <sheet name="Sheet3" sheetId="3" state="hidden" r:id="rId3"/>
  </sheets>
  <definedNames>
    <definedName name="_xlnm._FilterDatabase" localSheetId="0" hidden="1">Sheet1!$A$10:$J$322</definedName>
  </definedNames>
  <calcPr calcId="124519"/>
</workbook>
</file>

<file path=xl/calcChain.xml><?xml version="1.0" encoding="utf-8"?>
<calcChain xmlns="http://schemas.openxmlformats.org/spreadsheetml/2006/main">
  <c r="H222" i="1"/>
  <c r="H298"/>
  <c r="H277"/>
  <c r="H250"/>
  <c r="H226"/>
  <c r="H201"/>
  <c r="H172"/>
  <c r="H144"/>
  <c r="H122"/>
  <c r="H94"/>
  <c r="H70"/>
  <c r="H43"/>
  <c r="H15"/>
  <c r="H303"/>
  <c r="H281"/>
  <c r="H254"/>
  <c r="H230"/>
  <c r="H205"/>
  <c r="H176"/>
  <c r="H148"/>
  <c r="H126"/>
  <c r="H98"/>
  <c r="H74"/>
  <c r="H47"/>
  <c r="H17"/>
  <c r="H322"/>
  <c r="H321"/>
  <c r="H320"/>
  <c r="H319"/>
  <c r="H318"/>
  <c r="H317"/>
  <c r="H316"/>
  <c r="H315"/>
  <c r="H314"/>
  <c r="H313"/>
  <c r="H312"/>
  <c r="H311"/>
  <c r="H310"/>
  <c r="H309"/>
  <c r="H308"/>
  <c r="H307"/>
  <c r="H306"/>
  <c r="H305"/>
  <c r="H304"/>
  <c r="H302"/>
  <c r="H301"/>
  <c r="H299"/>
  <c r="H300"/>
  <c r="H297"/>
  <c r="H296"/>
  <c r="H295"/>
  <c r="H294"/>
  <c r="H293"/>
  <c r="H292"/>
  <c r="H291"/>
  <c r="H290"/>
  <c r="H289"/>
  <c r="H288"/>
  <c r="H287"/>
  <c r="H286"/>
  <c r="H285"/>
  <c r="H284"/>
  <c r="H283"/>
  <c r="H282"/>
  <c r="H280"/>
  <c r="H279"/>
  <c r="H276"/>
  <c r="H278"/>
  <c r="H275"/>
  <c r="H274"/>
  <c r="H273"/>
  <c r="H272"/>
  <c r="H271"/>
  <c r="H270"/>
  <c r="H269"/>
  <c r="H268"/>
  <c r="H267"/>
  <c r="H266"/>
  <c r="H265"/>
  <c r="H264"/>
  <c r="H263"/>
  <c r="H262"/>
  <c r="H261"/>
  <c r="H260"/>
  <c r="H259"/>
  <c r="H258"/>
  <c r="H257"/>
  <c r="H256"/>
  <c r="H255"/>
  <c r="H253"/>
  <c r="H252"/>
  <c r="H249"/>
  <c r="H251"/>
  <c r="H248"/>
  <c r="H247"/>
  <c r="H246"/>
  <c r="H245"/>
  <c r="H244"/>
  <c r="H243"/>
  <c r="H242"/>
  <c r="H241"/>
  <c r="H240"/>
  <c r="H239"/>
  <c r="H238"/>
  <c r="H237"/>
  <c r="H236"/>
  <c r="H235"/>
  <c r="H234"/>
  <c r="H233"/>
  <c r="H232"/>
  <c r="H231"/>
  <c r="H229"/>
  <c r="H228"/>
  <c r="H225"/>
  <c r="H227"/>
  <c r="H224"/>
  <c r="H223"/>
  <c r="H221"/>
  <c r="H220"/>
  <c r="H219"/>
  <c r="H218"/>
  <c r="H217"/>
  <c r="H216"/>
  <c r="H215"/>
  <c r="H214"/>
  <c r="H213"/>
  <c r="H212"/>
  <c r="H211"/>
  <c r="H210"/>
  <c r="H209"/>
  <c r="H208"/>
  <c r="H207"/>
  <c r="H206"/>
  <c r="H204"/>
  <c r="H203"/>
  <c r="H200"/>
  <c r="H202"/>
  <c r="H199"/>
  <c r="H198"/>
  <c r="H197"/>
  <c r="H196"/>
  <c r="H195"/>
  <c r="H194"/>
  <c r="H193"/>
  <c r="H192"/>
  <c r="H191"/>
  <c r="H190"/>
  <c r="H189"/>
  <c r="H188"/>
  <c r="H187"/>
  <c r="H186"/>
  <c r="H185"/>
  <c r="H184"/>
  <c r="H183"/>
  <c r="H182"/>
  <c r="H181"/>
  <c r="H180"/>
  <c r="H179"/>
  <c r="H178"/>
  <c r="H177"/>
  <c r="H175"/>
  <c r="H174"/>
  <c r="H171"/>
  <c r="H173"/>
  <c r="H170"/>
  <c r="H169"/>
  <c r="H168"/>
  <c r="H167"/>
  <c r="H166"/>
  <c r="H165"/>
  <c r="H164"/>
  <c r="H163"/>
  <c r="H162"/>
  <c r="H161"/>
  <c r="H160"/>
  <c r="H159"/>
  <c r="H158"/>
  <c r="H157"/>
  <c r="H156"/>
  <c r="H155"/>
  <c r="H154"/>
  <c r="H153"/>
  <c r="H152"/>
  <c r="H151"/>
  <c r="H150"/>
  <c r="H149"/>
  <c r="H147"/>
  <c r="H146"/>
  <c r="H143"/>
  <c r="H145"/>
  <c r="H142"/>
  <c r="H141"/>
  <c r="H140"/>
  <c r="H139"/>
  <c r="H138"/>
  <c r="H137"/>
  <c r="H136"/>
  <c r="H135"/>
  <c r="H134"/>
  <c r="H133"/>
  <c r="H132"/>
  <c r="H131"/>
  <c r="H130"/>
  <c r="H129"/>
  <c r="H128"/>
  <c r="H127"/>
  <c r="H125"/>
  <c r="H124"/>
  <c r="H121"/>
  <c r="H123"/>
  <c r="H120"/>
  <c r="H119"/>
  <c r="H118"/>
  <c r="H117"/>
  <c r="H116"/>
  <c r="H115"/>
  <c r="H114"/>
  <c r="H113"/>
  <c r="H112"/>
  <c r="H111"/>
  <c r="H110"/>
  <c r="H109"/>
  <c r="H108"/>
  <c r="H107"/>
  <c r="H106"/>
  <c r="H105"/>
  <c r="H104"/>
  <c r="H103"/>
  <c r="H102"/>
  <c r="H101"/>
  <c r="H100"/>
  <c r="H99"/>
  <c r="H97"/>
  <c r="H96"/>
  <c r="H93"/>
  <c r="H95"/>
  <c r="H92"/>
  <c r="H91"/>
  <c r="H90"/>
  <c r="H89"/>
  <c r="H88"/>
  <c r="H87"/>
  <c r="H86"/>
  <c r="H85"/>
  <c r="H84"/>
  <c r="H83"/>
  <c r="H82"/>
  <c r="H81"/>
  <c r="H80"/>
  <c r="H79"/>
  <c r="H78"/>
  <c r="H77"/>
  <c r="H76"/>
  <c r="H75"/>
  <c r="H73"/>
  <c r="H72"/>
  <c r="H69"/>
  <c r="H71"/>
  <c r="H68"/>
  <c r="H67"/>
  <c r="H66"/>
  <c r="H65"/>
  <c r="H64"/>
  <c r="H63"/>
  <c r="H62"/>
  <c r="H61"/>
  <c r="H60"/>
  <c r="H59"/>
  <c r="H58"/>
  <c r="H57"/>
  <c r="H56"/>
  <c r="H55"/>
  <c r="H54"/>
  <c r="H53"/>
  <c r="H52"/>
  <c r="H51"/>
  <c r="H50"/>
  <c r="H49"/>
  <c r="H48"/>
  <c r="H46"/>
  <c r="H45"/>
  <c r="H42"/>
  <c r="H44"/>
  <c r="H41"/>
  <c r="H40"/>
  <c r="H39"/>
  <c r="H38"/>
  <c r="H37"/>
  <c r="H36"/>
  <c r="H35"/>
  <c r="H34"/>
  <c r="H33"/>
  <c r="H32"/>
  <c r="H31"/>
  <c r="H30"/>
  <c r="H29"/>
  <c r="H28"/>
  <c r="H27"/>
  <c r="H26"/>
  <c r="H25"/>
  <c r="H24"/>
  <c r="H23"/>
  <c r="H22"/>
  <c r="H21"/>
  <c r="H20"/>
  <c r="H19"/>
  <c r="H18"/>
  <c r="H14"/>
  <c r="H16"/>
  <c r="H13"/>
  <c r="H12"/>
  <c r="C5" l="1"/>
  <c r="F222" s="1"/>
  <c r="F277" l="1"/>
  <c r="F298"/>
  <c r="F226"/>
  <c r="F250"/>
  <c r="F172"/>
  <c r="F201"/>
  <c r="F122"/>
  <c r="F144"/>
  <c r="F70"/>
  <c r="F94"/>
  <c r="F15"/>
  <c r="F43"/>
  <c r="F281"/>
  <c r="F303"/>
  <c r="F230"/>
  <c r="F254"/>
  <c r="F176"/>
  <c r="F205"/>
  <c r="F126"/>
  <c r="F148"/>
  <c r="F74"/>
  <c r="F98"/>
  <c r="F17"/>
  <c r="F47"/>
  <c r="F299"/>
  <c r="F300"/>
  <c r="F276"/>
  <c r="F278"/>
  <c r="F249"/>
  <c r="F251"/>
  <c r="F225"/>
  <c r="F227"/>
  <c r="F200"/>
  <c r="F202"/>
  <c r="F171"/>
  <c r="F173"/>
  <c r="F143"/>
  <c r="F145"/>
  <c r="F121"/>
  <c r="F123"/>
  <c r="F93"/>
  <c r="F95"/>
  <c r="F69"/>
  <c r="F71"/>
  <c r="F14"/>
  <c r="F42"/>
  <c r="F44"/>
  <c r="F297"/>
  <c r="F16"/>
  <c r="F248"/>
  <c r="F275"/>
  <c r="F199"/>
  <c r="F224"/>
  <c r="F142"/>
  <c r="F170"/>
  <c r="F92"/>
  <c r="F120"/>
  <c r="F41"/>
  <c r="F68"/>
  <c r="F296"/>
  <c r="F13"/>
  <c r="H11"/>
  <c r="F180"/>
  <c r="F12" l="1"/>
  <c r="F246"/>
  <c r="F168"/>
  <c r="F90"/>
  <c r="F21"/>
  <c r="F11"/>
  <c r="D5" l="1"/>
  <c r="F25"/>
  <c r="F29"/>
  <c r="F32"/>
  <c r="F35"/>
  <c r="F39"/>
  <c r="F48"/>
  <c r="F53"/>
  <c r="F56"/>
  <c r="F60"/>
  <c r="F67"/>
  <c r="F76"/>
  <c r="F78"/>
  <c r="F84"/>
  <c r="F88"/>
  <c r="F96"/>
  <c r="F101"/>
  <c r="F103"/>
  <c r="F109"/>
  <c r="F113"/>
  <c r="F117"/>
  <c r="F125"/>
  <c r="F131"/>
  <c r="F134"/>
  <c r="F138"/>
  <c r="F141"/>
  <c r="F150"/>
  <c r="F152"/>
  <c r="F158"/>
  <c r="F162"/>
  <c r="F165"/>
  <c r="F174"/>
  <c r="F179"/>
  <c r="F184"/>
  <c r="F188"/>
  <c r="F192"/>
  <c r="F196"/>
  <c r="F198"/>
  <c r="F204"/>
  <c r="F207"/>
  <c r="F210"/>
  <c r="F209"/>
  <c r="F214"/>
  <c r="F216"/>
  <c r="F218"/>
  <c r="F220"/>
  <c r="F221"/>
  <c r="F228"/>
  <c r="F212"/>
  <c r="F229"/>
  <c r="F231"/>
  <c r="F232"/>
  <c r="F233"/>
  <c r="F235"/>
  <c r="F236"/>
  <c r="F234"/>
  <c r="F237"/>
  <c r="F238"/>
  <c r="F239"/>
  <c r="F240"/>
  <c r="F241"/>
  <c r="F242"/>
  <c r="F243"/>
  <c r="F244"/>
  <c r="F245"/>
  <c r="F247"/>
  <c r="F252"/>
  <c r="F253"/>
  <c r="F255"/>
  <c r="F256"/>
  <c r="F257"/>
  <c r="F258"/>
  <c r="F260"/>
  <c r="F261"/>
  <c r="F259"/>
  <c r="F262"/>
  <c r="F263"/>
  <c r="F264"/>
  <c r="F265"/>
  <c r="F266"/>
  <c r="F267"/>
  <c r="F268"/>
  <c r="F269"/>
  <c r="F270"/>
  <c r="F272"/>
  <c r="F271"/>
  <c r="F273"/>
  <c r="F274"/>
  <c r="F279"/>
  <c r="F280"/>
  <c r="F282"/>
  <c r="F283"/>
  <c r="F284"/>
  <c r="F286"/>
  <c r="F287"/>
  <c r="F285"/>
  <c r="F288"/>
  <c r="F289"/>
  <c r="F290"/>
  <c r="F291"/>
  <c r="F292"/>
  <c r="F293"/>
  <c r="F294"/>
  <c r="F295"/>
  <c r="F301"/>
  <c r="F302"/>
  <c r="F304"/>
  <c r="F305"/>
  <c r="F306"/>
  <c r="F308"/>
  <c r="F309"/>
  <c r="F307"/>
  <c r="F310"/>
  <c r="F311"/>
  <c r="F312"/>
  <c r="F313"/>
  <c r="F314"/>
  <c r="F315"/>
  <c r="F316"/>
  <c r="F317"/>
  <c r="F318"/>
  <c r="F319"/>
  <c r="F320"/>
  <c r="F321"/>
  <c r="F322"/>
  <c r="F18" l="1"/>
  <c r="F24"/>
  <c r="F26"/>
  <c r="F28"/>
  <c r="F30"/>
  <c r="F33"/>
  <c r="F34"/>
  <c r="F36"/>
  <c r="F38"/>
  <c r="F40"/>
  <c r="F46"/>
  <c r="F49"/>
  <c r="F52"/>
  <c r="F51"/>
  <c r="F55"/>
  <c r="F57"/>
  <c r="F59"/>
  <c r="F61"/>
  <c r="F63"/>
  <c r="F64"/>
  <c r="F66"/>
  <c r="F72"/>
  <c r="F75"/>
  <c r="F77"/>
  <c r="F80"/>
  <c r="F81"/>
  <c r="F83"/>
  <c r="F85"/>
  <c r="F87"/>
  <c r="F91"/>
  <c r="F97"/>
  <c r="F100"/>
  <c r="F102"/>
  <c r="F105"/>
  <c r="F106"/>
  <c r="F108"/>
  <c r="F110"/>
  <c r="F112"/>
  <c r="F114"/>
  <c r="F115"/>
  <c r="F118"/>
  <c r="F124"/>
  <c r="F127"/>
  <c r="F129"/>
  <c r="F132"/>
  <c r="F133"/>
  <c r="F135"/>
  <c r="F137"/>
  <c r="F139"/>
  <c r="F140"/>
  <c r="F146"/>
  <c r="F149"/>
  <c r="F151"/>
  <c r="F154"/>
  <c r="F155"/>
  <c r="F157"/>
  <c r="F159"/>
  <c r="F161"/>
  <c r="F164"/>
  <c r="F166"/>
  <c r="F169"/>
  <c r="F175"/>
  <c r="F178"/>
  <c r="F182"/>
  <c r="F181"/>
  <c r="F185"/>
  <c r="F187"/>
  <c r="F189"/>
  <c r="F191"/>
  <c r="F195"/>
  <c r="F194"/>
  <c r="F197"/>
  <c r="F203"/>
  <c r="F206"/>
  <c r="F208"/>
  <c r="F211"/>
  <c r="F213"/>
  <c r="F215"/>
  <c r="F217"/>
  <c r="F219"/>
  <c r="F223"/>
  <c r="F193"/>
  <c r="F190"/>
  <c r="F186"/>
  <c r="F183"/>
  <c r="F177"/>
  <c r="F167"/>
  <c r="F163"/>
  <c r="F160"/>
  <c r="F156"/>
  <c r="F153"/>
  <c r="F147"/>
  <c r="F136"/>
  <c r="F130"/>
  <c r="F128"/>
  <c r="F119"/>
  <c r="F116"/>
  <c r="F111"/>
  <c r="F107"/>
  <c r="F104"/>
  <c r="F99"/>
  <c r="F89"/>
  <c r="F86"/>
  <c r="F82"/>
  <c r="F79"/>
  <c r="F73"/>
  <c r="F65"/>
  <c r="F62"/>
  <c r="F58"/>
  <c r="F54"/>
  <c r="F50"/>
  <c r="F45"/>
  <c r="F37"/>
  <c r="F31"/>
  <c r="F27"/>
  <c r="F20"/>
  <c r="A6"/>
  <c r="A7"/>
  <c r="F22"/>
  <c r="F23"/>
  <c r="F19"/>
  <c r="D7" l="1"/>
  <c r="J7"/>
  <c r="I7"/>
  <c r="B7"/>
  <c r="E7"/>
  <c r="G7"/>
  <c r="C7"/>
  <c r="H7"/>
  <c r="F7"/>
</calcChain>
</file>

<file path=xl/sharedStrings.xml><?xml version="1.0" encoding="utf-8"?>
<sst xmlns="http://schemas.openxmlformats.org/spreadsheetml/2006/main" count="1008" uniqueCount="169">
  <si>
    <t>Important Due Dates</t>
  </si>
  <si>
    <t>TODAY DATE</t>
  </si>
  <si>
    <t>FROM APRIL 2013 TO MARCH 2014</t>
  </si>
  <si>
    <t xml:space="preserve">DUE DATES   </t>
  </si>
  <si>
    <t>PARTICULARS</t>
  </si>
  <si>
    <t>PERIOD</t>
  </si>
  <si>
    <t>Form / Challan Number</t>
  </si>
  <si>
    <t>Date Done</t>
  </si>
  <si>
    <t>Status</t>
  </si>
  <si>
    <t>Physical Stock Checking - Monthly</t>
  </si>
  <si>
    <t>RM/ FG/ SFG/ Mould/ Jobwork</t>
  </si>
  <si>
    <t>Physical Stock</t>
  </si>
  <si>
    <t>Service Tax  - Monthly payment , Electroncially deposit through Internet Banking if assessee has paid a total service tax Rs.10 Lac or more including the amount paid by utilisation of cenvat credit in the preceeding FY i.e. 2012-2012</t>
  </si>
  <si>
    <t>Challan no. GAR -7</t>
  </si>
  <si>
    <t>Service Tax</t>
  </si>
  <si>
    <t>Excise Duty Payment - Monthly (mandatory electronic payment of  Excise duty by all the assessees who have paid central excise duty or service tax of Rs. 10 Lakhs or more (including payment by utilisation of Cenvat credit) in the previous financial year}</t>
  </si>
  <si>
    <t>Excise Duty</t>
  </si>
  <si>
    <t xml:space="preserve">Stock Statement to Bank </t>
  </si>
  <si>
    <t>Bank Format</t>
  </si>
  <si>
    <t>Stock Bank</t>
  </si>
  <si>
    <t>Debtor &amp; Creditor summary to bank</t>
  </si>
  <si>
    <t>TDS- Salary /TCS payment</t>
  </si>
  <si>
    <t>Challan no. 281</t>
  </si>
  <si>
    <t>TDS/TCS</t>
  </si>
  <si>
    <t>Excise Return - Monthly (mandatory electronic filing of Excise Tax returns by all the assessees who have paid central excise duty or service tax of Rs. 10 Lakhs or more (including payment by utilisation of Cenvat credit) in the previous financial year}</t>
  </si>
  <si>
    <t>ER-1</t>
  </si>
  <si>
    <t>Monthly - Details of receipt and consumption of principal inputs and finished excisable goods - Declarations under central excise to be filed by a unit paying total duty (Cenvat Credit + Cash) of more than 1 crore</t>
  </si>
  <si>
    <t>ER-6</t>
  </si>
  <si>
    <t xml:space="preserve">MIS TO TOP MANAGEMENT </t>
  </si>
  <si>
    <t xml:space="preserve">Prescribed Profit &amp; Loss Format Upto Month as well as  For the month </t>
  </si>
  <si>
    <t>MIS</t>
  </si>
  <si>
    <t>PF Deposit - Monthly</t>
  </si>
  <si>
    <t>PF Challan</t>
  </si>
  <si>
    <t>PF</t>
  </si>
  <si>
    <t>ESI Deposit - Monthly</t>
  </si>
  <si>
    <t>A1/B</t>
  </si>
  <si>
    <t>ESI</t>
  </si>
  <si>
    <t>VAT  - Monthly  payment - UPVAT</t>
  </si>
  <si>
    <t>20th Mar2013 to 31st Mar13</t>
  </si>
  <si>
    <t>UPVAT Form - 1</t>
  </si>
  <si>
    <t>UP VAT</t>
  </si>
  <si>
    <t>CST Payment - Monthly - UPVAT</t>
  </si>
  <si>
    <t>VAT - Monthly Return - UPVAT</t>
  </si>
  <si>
    <t xml:space="preserve">Form 24 </t>
  </si>
  <si>
    <t>CST - Monthly Return - UPVAT</t>
  </si>
  <si>
    <t>Form - I</t>
  </si>
  <si>
    <t>VAT  - Monthly  payment - DVAT</t>
  </si>
  <si>
    <t>DVAT-20</t>
  </si>
  <si>
    <t>Delhi VAT</t>
  </si>
  <si>
    <t>VAT - Monthly E-Return - DVAT</t>
  </si>
  <si>
    <t>PF Return - Monthly</t>
  </si>
  <si>
    <t>Oct2012- Mar2013</t>
  </si>
  <si>
    <t>ST-3</t>
  </si>
  <si>
    <t>Jan2013- Mar2013</t>
  </si>
  <si>
    <t>VAT  - Quarterly  Return - DVAT</t>
  </si>
  <si>
    <t>DVAT-16</t>
  </si>
  <si>
    <t>Annual PF Return</t>
  </si>
  <si>
    <t>Mar2012-Feb2013</t>
  </si>
  <si>
    <t>Form 3A and 6A</t>
  </si>
  <si>
    <t>TDS payment</t>
  </si>
  <si>
    <t>31/03/2013  Last date provisional payment</t>
  </si>
  <si>
    <t>TCS Return - Quarterly</t>
  </si>
  <si>
    <t>Form 27EQ</t>
  </si>
  <si>
    <t>Yearly - Declaration of Principal Inputs - Declarations under central excise to be filed by a unit paying total duty (Cenvat Credit + Cash) of more than 1 crore</t>
  </si>
  <si>
    <t>April-12- March13</t>
  </si>
  <si>
    <t>ER-5</t>
  </si>
  <si>
    <t>Yearly - Annual Installed Capacity Statement - Declarations under central excise to be filed by a unit paying total duty (Cenvat Credit + Cash) of more than 1 crore</t>
  </si>
  <si>
    <t>ER-7</t>
  </si>
  <si>
    <t>1)  Please note that the details for submission of returns and other details should be submitted  at least one week before the specified due dates noted in this chart.</t>
  </si>
  <si>
    <t>2)  As VAT is applicable state wise &amp; still in the Infant stage in UP, please confirm the due dates and Form nos. for changes, if any, to avoid confusion.</t>
  </si>
  <si>
    <t>3) In case of PF/ ESI Deposit - 5 days of Grace Period is available</t>
  </si>
  <si>
    <t>4) In case of Due date is on Holiday, then such dues should be deposit 1 days earlier from such date</t>
  </si>
  <si>
    <t>5) These dates are complied from various sources. Please check the same once from your valuable resources.</t>
  </si>
  <si>
    <t>TDS/TCS payment</t>
  </si>
  <si>
    <t xml:space="preserve">ESI Return - Half yearly </t>
  </si>
  <si>
    <t>Form 5</t>
  </si>
  <si>
    <t>TDS Return - Quarterly</t>
  </si>
  <si>
    <t>Form 24Q/26Q</t>
  </si>
  <si>
    <t>TDS Return - Payment to Non-Resident other than Salary - Quarterly</t>
  </si>
  <si>
    <t>Form 27Q</t>
  </si>
  <si>
    <t>VAT  - Monthly  payment</t>
  </si>
  <si>
    <t>cl</t>
  </si>
  <si>
    <t>CST Payment - Monthly</t>
  </si>
  <si>
    <t>Form -1</t>
  </si>
  <si>
    <t>VAT - Monthly Return</t>
  </si>
  <si>
    <t>CST - Monthly Return</t>
  </si>
  <si>
    <t>Issue of TDS Certificate - Non Salary for Q4 FY 2012-13</t>
  </si>
  <si>
    <t>April12- March13</t>
  </si>
  <si>
    <t>Form 16A Quarterly</t>
  </si>
  <si>
    <t>Issue of TDS Certificate - Salary for FY 2012-13</t>
  </si>
  <si>
    <t>Form 16 Annually</t>
  </si>
  <si>
    <t>Advance Tax - Companies</t>
  </si>
  <si>
    <t>FY:2013-2014</t>
  </si>
  <si>
    <t>Challan no. 280</t>
  </si>
  <si>
    <t>Advance Tax</t>
  </si>
  <si>
    <t>Jun2013/ Apr2013-Jun2013</t>
  </si>
  <si>
    <t>Apr2013-Jun2013</t>
  </si>
  <si>
    <t>QMR FORMAT OF BOB</t>
  </si>
  <si>
    <t>TDS/TCS Return - Quarterly</t>
  </si>
  <si>
    <t>Form 24Q/26Q/27EQ</t>
  </si>
  <si>
    <t>Issue of TDS Certificate - Non Salary for Q1</t>
  </si>
  <si>
    <t>April-13- June 13</t>
  </si>
  <si>
    <t>Income Tax  and Wealth Tax Return excluding Non Audit / Tax Audit Cases and the Working partners of the firm</t>
  </si>
  <si>
    <t>FY:2012-2013</t>
  </si>
  <si>
    <t>ITR FORM 1 TO 8, For Wealth-tax:- Form no. BA</t>
  </si>
  <si>
    <t>INCOME TAX RETURN</t>
  </si>
  <si>
    <t>VAT - Monthly E-Return - UPVAT</t>
  </si>
  <si>
    <t>CST - Monthly E-Return - UPVAT</t>
  </si>
  <si>
    <t>Advance Income Tax payment - All Assessees</t>
  </si>
  <si>
    <t>FY: 2013-2014</t>
  </si>
  <si>
    <t xml:space="preserve">Income Tax and Wealth Tax Return for Companies &amp; Audit / Tax </t>
  </si>
  <si>
    <t>FY: 2012-2013</t>
  </si>
  <si>
    <t>Form 1 to 8</t>
  </si>
  <si>
    <t>Audit Cases and Working partners of the firm</t>
  </si>
  <si>
    <t>For Wealth-tax:- Form no. BA</t>
  </si>
  <si>
    <t>Filing Tax Audit Report U/s. 44AB of I-Tax Act</t>
  </si>
  <si>
    <t>Form 3CA &amp; 3CB / 3CD</t>
  </si>
  <si>
    <t>Income Tax Return of Public Religious / Charitable Trust</t>
  </si>
  <si>
    <t>Form No. 3A</t>
  </si>
  <si>
    <t>Sept2013/Jul2013-Sept2013</t>
  </si>
  <si>
    <t>Jul2013- Sept2013</t>
  </si>
  <si>
    <t>Issue of TDS Certificate - Non Salary for Q2 FY 2012-12</t>
  </si>
  <si>
    <t>July 2013 - Sept2013</t>
  </si>
  <si>
    <t>ROC - Annual Return of Companies</t>
  </si>
  <si>
    <t>Form 23AC/ 23ACA/20B</t>
  </si>
  <si>
    <t>ROC</t>
  </si>
  <si>
    <t>Apr2013 - Sept2013</t>
  </si>
  <si>
    <t>FORM -5</t>
  </si>
  <si>
    <t>Dec2013,Oct2013-Dec2013</t>
  </si>
  <si>
    <t>Oct2013-Dec2013</t>
  </si>
  <si>
    <t>1st Mar2014 to 20th Mar14</t>
  </si>
  <si>
    <t>Head</t>
  </si>
  <si>
    <t>Form 12A,5A,10</t>
  </si>
  <si>
    <t>ER-4</t>
  </si>
  <si>
    <t>01/04/2012 TO 31/03/2013</t>
  </si>
  <si>
    <t>Yearly - Detail of purchase input , Total sales tax amt. and job work detail. With director list , finish goods detail (Cenvat Credit + Cash) of more than 1 crore</t>
  </si>
  <si>
    <t>Remarks</t>
  </si>
  <si>
    <t>July2013- Sep2013</t>
  </si>
  <si>
    <t>Oct2013- Dec2013</t>
  </si>
  <si>
    <t>April2013- June2013</t>
  </si>
  <si>
    <t>QMR OF JPSK/SDM/DLJM/JPC</t>
  </si>
  <si>
    <t>QMR</t>
  </si>
  <si>
    <t>July2013-Sep2013</t>
  </si>
  <si>
    <t>Jan2013-March2013</t>
  </si>
  <si>
    <t>Jan2014-March2014</t>
  </si>
  <si>
    <t>QIS</t>
  </si>
  <si>
    <t>QIS OF JPSK/SDM/DLJM/JPC</t>
  </si>
  <si>
    <t>April2014-June2014</t>
  </si>
  <si>
    <t>Revenue Report</t>
  </si>
  <si>
    <t>Sales Discription</t>
  </si>
  <si>
    <t>Stock Report For Management</t>
  </si>
  <si>
    <t>Sales Report Item Wise/ Party wise/Agent wise (JPC/Jayson/ JPSK)</t>
  </si>
  <si>
    <t>Sales Analysis</t>
  </si>
  <si>
    <t>Stock Analysis</t>
  </si>
  <si>
    <t>Debtor &amp; Creditor Ageing detail for Management</t>
  </si>
  <si>
    <t>Ageing of debtors and creditors</t>
  </si>
  <si>
    <t>Bank RECO and Loan reco</t>
  </si>
  <si>
    <t>Bank reco. With Secuered and Unsecuered Loans Balances Report</t>
  </si>
  <si>
    <t>Prepared By</t>
  </si>
  <si>
    <t>Authorized Person</t>
  </si>
  <si>
    <t>DUE DATES REMINDER OF STATUTARY COMPLIECES AND MANAGEMENT REPORTS</t>
  </si>
  <si>
    <t>CA. BIJENDER KUMAR BANSAL</t>
  </si>
  <si>
    <t>Income Tax Return for Companies to which Transfer Pricing is applicable</t>
  </si>
  <si>
    <t xml:space="preserve">Form 6 </t>
  </si>
  <si>
    <t>Service Tax  - Monthly payment , Electroncially deposit through Internet Banking if assessee has paid a total service tax Rs.10 Lac or more including the amount paid by utilisation of cenvat credit in the preceeding FY 2012-13</t>
  </si>
  <si>
    <t>Issue of TDS Certificate - Non Salary for Q3 FY 2013-14</t>
  </si>
  <si>
    <t>Service Tax  - Monthly payment , Electroncially deposit through Internet Banking if assessee has paid a total service tax Rs.10 Lac or more including the amount paid by utilisation of cenvat credit in the preceeding FY i.e. 2012-2013</t>
  </si>
  <si>
    <t>Service Tax Return - Half Yearly ( E-fling of Service tax Return if if assessee has paid a total service tax Rs.10 Lac or more including the amount paid by utilisation )of cenvat credit in the preceeding FY i.e. 2012-13</t>
  </si>
  <si>
    <t>Service Tax Return - Half Yearly ( E-fling of Service tax Return  if assessee has paid a total service tax Rs.10 Lac or more including the amount paid by utilisation )of cenvat credit in the preceeding FY i.e. 2010-2013</t>
  </si>
</sst>
</file>

<file path=xl/styles.xml><?xml version="1.0" encoding="utf-8"?>
<styleSheet xmlns="http://schemas.openxmlformats.org/spreadsheetml/2006/main">
  <numFmts count="4">
    <numFmt numFmtId="164" formatCode="[$-F400]h:mm:ss\ AM/PM"/>
    <numFmt numFmtId="165" formatCode="0.00_);\(0.00\)"/>
    <numFmt numFmtId="166" formatCode="[$-409]d\-mmm\-yy;@"/>
    <numFmt numFmtId="167" formatCode="[$-F800]dddd\,\ mmmm\ dd\,\ yyyy"/>
  </numFmts>
  <fonts count="16">
    <font>
      <sz val="11"/>
      <color theme="1"/>
      <name val="Calibri"/>
      <family val="2"/>
      <scheme val="minor"/>
    </font>
    <font>
      <b/>
      <sz val="18"/>
      <color indexed="13"/>
      <name val="Bookman Old Style"/>
      <family val="1"/>
    </font>
    <font>
      <b/>
      <sz val="9"/>
      <name val="Bookman Old Style"/>
      <family val="1"/>
    </font>
    <font>
      <b/>
      <sz val="16"/>
      <color indexed="13"/>
      <name val="Comic Sans MS"/>
      <family val="4"/>
    </font>
    <font>
      <b/>
      <u/>
      <sz val="16"/>
      <color indexed="13"/>
      <name val="Comic Sans MS"/>
      <family val="4"/>
    </font>
    <font>
      <b/>
      <sz val="16"/>
      <color indexed="13"/>
      <name val="Berlin Sans FB"/>
      <family val="2"/>
    </font>
    <font>
      <u/>
      <sz val="10"/>
      <color indexed="12"/>
      <name val="Arial"/>
      <family val="2"/>
    </font>
    <font>
      <u/>
      <sz val="10"/>
      <color indexed="10"/>
      <name val="Arial"/>
      <family val="2"/>
    </font>
    <font>
      <u/>
      <sz val="10"/>
      <color indexed="10"/>
      <name val="Berlin Sans FB"/>
      <family val="2"/>
    </font>
    <font>
      <sz val="10"/>
      <name val="Berlin Sans FB"/>
      <family val="2"/>
    </font>
    <font>
      <sz val="9"/>
      <color indexed="9"/>
      <name val="Bookman Old Style"/>
      <family val="1"/>
    </font>
    <font>
      <sz val="9"/>
      <name val="Bookman Old Style"/>
      <family val="1"/>
    </font>
    <font>
      <sz val="9"/>
      <name val="Berlin Sans FB"/>
      <family val="2"/>
    </font>
    <font>
      <b/>
      <sz val="9"/>
      <name val="Berlin Sans FB"/>
      <family val="2"/>
    </font>
    <font>
      <b/>
      <sz val="9"/>
      <color theme="0"/>
      <name val="Bodoni MT Black"/>
      <family val="1"/>
    </font>
    <font>
      <b/>
      <sz val="18"/>
      <color theme="7" tint="0.79998168889431442"/>
      <name val="Comic Sans MS"/>
      <family val="4"/>
    </font>
  </fonts>
  <fills count="15">
    <fill>
      <patternFill patternType="none"/>
    </fill>
    <fill>
      <patternFill patternType="gray125"/>
    </fill>
    <fill>
      <patternFill patternType="solid">
        <fgColor indexed="43"/>
        <bgColor indexed="64"/>
      </patternFill>
    </fill>
    <fill>
      <patternFill patternType="solid">
        <fgColor indexed="63"/>
        <bgColor indexed="64"/>
      </patternFill>
    </fill>
    <fill>
      <patternFill patternType="solid">
        <fgColor indexed="47"/>
        <bgColor indexed="64"/>
      </patternFill>
    </fill>
    <fill>
      <patternFill patternType="solid">
        <fgColor indexed="15"/>
        <bgColor indexed="64"/>
      </patternFill>
    </fill>
    <fill>
      <patternFill patternType="solid">
        <fgColor indexed="45"/>
        <bgColor indexed="64"/>
      </patternFill>
    </fill>
    <fill>
      <patternFill patternType="solid">
        <fgColor rgb="FF00FFFF"/>
        <bgColor indexed="64"/>
      </patternFill>
    </fill>
    <fill>
      <patternFill patternType="solid">
        <fgColor theme="6" tint="-0.499984740745262"/>
        <bgColor indexed="64"/>
      </patternFill>
    </fill>
    <fill>
      <patternFill patternType="solid">
        <fgColor theme="7" tint="-0.249977111117893"/>
        <bgColor indexed="64"/>
      </patternFill>
    </fill>
    <fill>
      <patternFill patternType="solid">
        <fgColor theme="2" tint="-0.249977111117893"/>
        <bgColor indexed="64"/>
      </patternFill>
    </fill>
    <fill>
      <patternFill patternType="solid">
        <fgColor theme="1" tint="0.14999847407452621"/>
        <bgColor indexed="64"/>
      </patternFill>
    </fill>
    <fill>
      <patternFill patternType="solid">
        <fgColor rgb="FF00B0F0"/>
        <bgColor indexed="64"/>
      </patternFill>
    </fill>
    <fill>
      <patternFill patternType="solid">
        <fgColor theme="8" tint="-0.249977111117893"/>
        <bgColor indexed="64"/>
      </patternFill>
    </fill>
    <fill>
      <patternFill patternType="solid">
        <fgColor theme="5" tint="-0.249977111117893"/>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52">
    <xf numFmtId="0" fontId="0" fillId="0" borderId="0" xfId="0"/>
    <xf numFmtId="0" fontId="2" fillId="0" borderId="0" xfId="0" applyFont="1" applyProtection="1">
      <protection hidden="1"/>
    </xf>
    <xf numFmtId="0" fontId="2" fillId="0" borderId="0" xfId="0" applyFont="1" applyProtection="1">
      <protection locked="0"/>
    </xf>
    <xf numFmtId="0" fontId="11" fillId="0" borderId="0" xfId="0" applyFont="1" applyProtection="1">
      <protection locked="0"/>
    </xf>
    <xf numFmtId="0" fontId="2" fillId="0" borderId="0" xfId="0" applyFont="1" applyFill="1" applyProtection="1">
      <protection locked="0"/>
    </xf>
    <xf numFmtId="15" fontId="2" fillId="0" borderId="0" xfId="0" applyNumberFormat="1" applyFont="1" applyFill="1" applyProtection="1">
      <protection locked="0"/>
    </xf>
    <xf numFmtId="0" fontId="13" fillId="0" borderId="0" xfId="0" applyFont="1" applyFill="1" applyAlignment="1" applyProtection="1">
      <alignment horizontal="left"/>
      <protection locked="0"/>
    </xf>
    <xf numFmtId="0" fontId="11" fillId="0" borderId="0" xfId="0" applyFont="1" applyFill="1" applyAlignment="1" applyProtection="1">
      <alignment horizontal="center"/>
      <protection locked="0"/>
    </xf>
    <xf numFmtId="165" fontId="2" fillId="0" borderId="0" xfId="0" applyNumberFormat="1" applyFont="1" applyFill="1" applyAlignment="1" applyProtection="1">
      <alignment wrapText="1"/>
      <protection locked="0"/>
    </xf>
    <xf numFmtId="0" fontId="2" fillId="8" borderId="0" xfId="0" applyFont="1" applyFill="1" applyProtection="1">
      <protection hidden="1"/>
    </xf>
    <xf numFmtId="0" fontId="2" fillId="12" borderId="0" xfId="0" applyFont="1" applyFill="1" applyProtection="1">
      <protection hidden="1"/>
    </xf>
    <xf numFmtId="14" fontId="3" fillId="9" borderId="0" xfId="0" applyNumberFormat="1" applyFont="1" applyFill="1" applyAlignment="1" applyProtection="1">
      <alignment horizontal="center"/>
      <protection hidden="1"/>
    </xf>
    <xf numFmtId="164" fontId="3" fillId="9" borderId="0" xfId="0" applyNumberFormat="1" applyFont="1" applyFill="1" applyAlignment="1" applyProtection="1">
      <alignment horizontal="center"/>
      <protection hidden="1"/>
    </xf>
    <xf numFmtId="14" fontId="4" fillId="9" borderId="0" xfId="0" applyNumberFormat="1" applyFont="1" applyFill="1" applyAlignment="1" applyProtection="1">
      <alignment horizontal="left"/>
      <protection hidden="1"/>
    </xf>
    <xf numFmtId="14" fontId="5" fillId="9" borderId="0" xfId="0" applyNumberFormat="1" applyFont="1" applyFill="1" applyAlignment="1" applyProtection="1">
      <alignment horizontal="center"/>
      <protection hidden="1"/>
    </xf>
    <xf numFmtId="0" fontId="7" fillId="2" borderId="0" xfId="1" applyFont="1" applyFill="1" applyAlignment="1" applyProtection="1">
      <alignment horizontal="center"/>
      <protection hidden="1"/>
    </xf>
    <xf numFmtId="0" fontId="8" fillId="2" borderId="0" xfId="1" applyFont="1" applyFill="1" applyAlignment="1" applyProtection="1">
      <alignment horizontal="center"/>
      <protection hidden="1"/>
    </xf>
    <xf numFmtId="167" fontId="8" fillId="2" borderId="0" xfId="1" applyNumberFormat="1" applyFont="1" applyFill="1" applyAlignment="1" applyProtection="1">
      <alignment horizontal="center"/>
      <protection hidden="1"/>
    </xf>
    <xf numFmtId="0" fontId="8" fillId="2" borderId="0" xfId="1" applyNumberFormat="1" applyFont="1" applyFill="1" applyAlignment="1" applyProtection="1">
      <alignment horizontal="center"/>
      <protection hidden="1"/>
    </xf>
    <xf numFmtId="0" fontId="2" fillId="11" borderId="0" xfId="0" applyFont="1" applyFill="1" applyProtection="1">
      <protection hidden="1"/>
    </xf>
    <xf numFmtId="17" fontId="11" fillId="6" borderId="2" xfId="0" applyNumberFormat="1" applyFont="1" applyFill="1" applyBorder="1" applyAlignment="1" applyProtection="1">
      <alignment horizontal="center"/>
      <protection hidden="1"/>
    </xf>
    <xf numFmtId="0" fontId="11" fillId="6" borderId="2" xfId="0" applyFont="1" applyFill="1" applyBorder="1" applyAlignment="1" applyProtection="1">
      <alignment horizontal="center"/>
      <protection hidden="1"/>
    </xf>
    <xf numFmtId="15" fontId="11" fillId="4" borderId="2" xfId="0" applyNumberFormat="1" applyFont="1" applyFill="1" applyBorder="1" applyAlignment="1" applyProtection="1">
      <alignment horizontal="center" vertical="center"/>
      <protection hidden="1"/>
    </xf>
    <xf numFmtId="0" fontId="11" fillId="5" borderId="2" xfId="0" applyFont="1" applyFill="1" applyBorder="1" applyAlignment="1" applyProtection="1">
      <alignment horizontal="center" vertical="center"/>
      <protection hidden="1"/>
    </xf>
    <xf numFmtId="0" fontId="11" fillId="5" borderId="2" xfId="0" applyFont="1" applyFill="1" applyBorder="1" applyAlignment="1" applyProtection="1">
      <alignment horizontal="center" vertical="center" wrapText="1"/>
      <protection hidden="1"/>
    </xf>
    <xf numFmtId="17" fontId="11" fillId="6" borderId="2" xfId="0" applyNumberFormat="1" applyFont="1" applyFill="1" applyBorder="1" applyAlignment="1" applyProtection="1">
      <alignment horizontal="center" vertical="center"/>
      <protection hidden="1"/>
    </xf>
    <xf numFmtId="17" fontId="11" fillId="6" borderId="2" xfId="0" applyNumberFormat="1" applyFont="1" applyFill="1" applyBorder="1" applyAlignment="1" applyProtection="1">
      <alignment horizontal="center" vertical="top"/>
      <protection hidden="1"/>
    </xf>
    <xf numFmtId="17" fontId="11" fillId="6" borderId="2" xfId="0" applyNumberFormat="1" applyFont="1" applyFill="1" applyBorder="1" applyAlignment="1" applyProtection="1">
      <alignment horizontal="center" wrapText="1"/>
      <protection hidden="1"/>
    </xf>
    <xf numFmtId="0" fontId="11" fillId="6" borderId="2" xfId="0" applyFont="1" applyFill="1" applyBorder="1" applyAlignment="1" applyProtection="1">
      <alignment horizontal="center" vertical="center"/>
      <protection hidden="1"/>
    </xf>
    <xf numFmtId="0" fontId="11" fillId="7" borderId="2" xfId="0" applyFont="1" applyFill="1" applyBorder="1" applyAlignment="1" applyProtection="1">
      <alignment horizontal="center" vertical="center"/>
      <protection hidden="1"/>
    </xf>
    <xf numFmtId="0" fontId="11" fillId="6" borderId="2" xfId="0" applyFont="1" applyFill="1" applyBorder="1" applyAlignment="1" applyProtection="1">
      <alignment horizontal="center" vertical="top"/>
      <protection hidden="1"/>
    </xf>
    <xf numFmtId="165" fontId="2" fillId="4" borderId="2" xfId="0" applyNumberFormat="1" applyFont="1" applyFill="1" applyBorder="1" applyAlignment="1" applyProtection="1">
      <alignment horizontal="center" wrapText="1"/>
      <protection hidden="1"/>
    </xf>
    <xf numFmtId="167" fontId="2" fillId="10" borderId="2" xfId="0" applyNumberFormat="1" applyFont="1" applyFill="1" applyBorder="1" applyAlignment="1" applyProtection="1">
      <protection hidden="1"/>
    </xf>
    <xf numFmtId="15" fontId="14" fillId="13" borderId="2" xfId="0" applyNumberFormat="1" applyFont="1" applyFill="1" applyBorder="1" applyAlignment="1" applyProtection="1">
      <alignment horizontal="center" vertical="center"/>
      <protection hidden="1"/>
    </xf>
    <xf numFmtId="0" fontId="14" fillId="13" borderId="2" xfId="0" applyFont="1" applyFill="1" applyBorder="1" applyAlignment="1" applyProtection="1">
      <alignment horizontal="center" vertical="center"/>
      <protection hidden="1"/>
    </xf>
    <xf numFmtId="165" fontId="14" fillId="13" borderId="2" xfId="0" applyNumberFormat="1" applyFont="1" applyFill="1" applyBorder="1" applyAlignment="1" applyProtection="1">
      <alignment horizontal="center" vertical="center" wrapText="1"/>
      <protection hidden="1"/>
    </xf>
    <xf numFmtId="0" fontId="2" fillId="14" borderId="2" xfId="0" applyFont="1" applyFill="1" applyBorder="1" applyProtection="1">
      <protection locked="0"/>
    </xf>
    <xf numFmtId="0" fontId="11" fillId="14" borderId="2" xfId="0" applyFont="1" applyFill="1" applyBorder="1" applyProtection="1">
      <protection locked="0"/>
    </xf>
    <xf numFmtId="166" fontId="11" fillId="14" borderId="2" xfId="0" applyNumberFormat="1" applyFont="1" applyFill="1" applyBorder="1" applyAlignment="1" applyProtection="1">
      <alignment horizontal="center"/>
      <protection locked="0"/>
    </xf>
    <xf numFmtId="166" fontId="11" fillId="14" borderId="2" xfId="0" applyNumberFormat="1" applyFont="1" applyFill="1" applyBorder="1" applyAlignment="1" applyProtection="1">
      <alignment horizontal="center" vertical="center"/>
      <protection locked="0"/>
    </xf>
    <xf numFmtId="166" fontId="11" fillId="14" borderId="2" xfId="0" applyNumberFormat="1" applyFont="1" applyFill="1" applyBorder="1" applyAlignment="1" applyProtection="1">
      <alignment horizontal="center" vertical="top"/>
      <protection locked="0"/>
    </xf>
    <xf numFmtId="0" fontId="12" fillId="5" borderId="2" xfId="0" applyFont="1" applyFill="1" applyBorder="1" applyAlignment="1" applyProtection="1">
      <alignment horizontal="center" vertical="center" wrapText="1"/>
      <protection hidden="1"/>
    </xf>
    <xf numFmtId="0" fontId="12" fillId="7" borderId="2" xfId="0" applyFont="1" applyFill="1" applyBorder="1" applyAlignment="1" applyProtection="1">
      <alignment horizontal="center" vertical="center" wrapText="1"/>
      <protection hidden="1"/>
    </xf>
    <xf numFmtId="0" fontId="9" fillId="7" borderId="2" xfId="0" applyFont="1" applyFill="1" applyBorder="1" applyAlignment="1" applyProtection="1">
      <alignment horizontal="center" vertical="center" wrapText="1"/>
      <protection hidden="1"/>
    </xf>
    <xf numFmtId="0" fontId="11" fillId="5" borderId="3" xfId="0" applyFont="1" applyFill="1" applyBorder="1" applyAlignment="1" applyProtection="1">
      <alignment wrapText="1"/>
    </xf>
    <xf numFmtId="0" fontId="11" fillId="5" borderId="4" xfId="0" applyFont="1" applyFill="1" applyBorder="1" applyAlignment="1" applyProtection="1">
      <alignment wrapText="1"/>
    </xf>
    <xf numFmtId="0" fontId="11" fillId="5" borderId="5" xfId="0" applyFont="1" applyFill="1" applyBorder="1" applyAlignment="1" applyProtection="1">
      <alignment wrapText="1"/>
    </xf>
    <xf numFmtId="14" fontId="3" fillId="9" borderId="0" xfId="0" applyNumberFormat="1" applyFont="1" applyFill="1" applyAlignment="1" applyProtection="1">
      <alignment horizontal="center"/>
      <protection hidden="1"/>
    </xf>
    <xf numFmtId="0" fontId="15" fillId="12" borderId="0" xfId="0" applyFont="1" applyFill="1" applyAlignment="1" applyProtection="1">
      <alignment horizontal="center"/>
      <protection hidden="1"/>
    </xf>
    <xf numFmtId="0" fontId="10" fillId="3" borderId="0" xfId="0" applyFont="1" applyFill="1" applyAlignment="1" applyProtection="1">
      <alignment horizontal="center"/>
      <protection hidden="1"/>
    </xf>
    <xf numFmtId="0" fontId="10" fillId="3" borderId="1" xfId="0" applyFont="1" applyFill="1" applyBorder="1" applyAlignment="1" applyProtection="1">
      <alignment horizontal="center"/>
      <protection hidden="1"/>
    </xf>
    <xf numFmtId="0" fontId="1" fillId="8" borderId="0" xfId="0" applyFont="1" applyFill="1" applyAlignment="1" applyProtection="1">
      <alignment horizontal="center"/>
      <protection hidden="1"/>
    </xf>
  </cellXfs>
  <cellStyles count="2">
    <cellStyle name="Hyperlink" xfId="1" builtinId="8"/>
    <cellStyle name="Normal" xfId="0" builtinId="0"/>
  </cellStyles>
  <dxfs count="6">
    <dxf>
      <font>
        <condense val="0"/>
        <extend val="0"/>
        <color indexed="10"/>
      </font>
      <fill>
        <patternFill patternType="none">
          <bgColor indexed="65"/>
        </patternFill>
      </fill>
    </dxf>
    <dxf>
      <font>
        <color rgb="FF9C0006"/>
      </font>
      <fill>
        <patternFill>
          <bgColor rgb="FFFFC7CE"/>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43"/>
      </font>
      <fill>
        <patternFill patternType="solid">
          <bgColor indexed="43"/>
        </patternFill>
      </fill>
    </dxf>
    <dxf>
      <font>
        <condense val="0"/>
        <extend val="0"/>
        <color indexed="10"/>
      </font>
      <fill>
        <patternFill patternType="none">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WVO328"/>
  <sheetViews>
    <sheetView showGridLines="0" tabSelected="1" topLeftCell="A310" zoomScale="96" zoomScaleNormal="96" workbookViewId="0">
      <selection activeCell="D322" sqref="D322"/>
    </sheetView>
  </sheetViews>
  <sheetFormatPr defaultColWidth="0" defaultRowHeight="15"/>
  <cols>
    <col min="1" max="1" width="13" style="5" customWidth="1"/>
    <col min="2" max="2" width="45.140625" style="6" customWidth="1"/>
    <col min="3" max="3" width="26.7109375" style="4" customWidth="1"/>
    <col min="4" max="4" width="36.28515625" style="7" customWidth="1"/>
    <col min="5" max="5" width="15.140625" style="7" customWidth="1"/>
    <col min="6" max="6" width="14.7109375" style="8" customWidth="1"/>
    <col min="7" max="7" width="28.42578125" bestFit="1" customWidth="1"/>
    <col min="8" max="8" width="28.7109375" style="2" customWidth="1"/>
    <col min="9" max="10" width="16.28515625" style="2" customWidth="1"/>
    <col min="11" max="11" width="9.140625" style="2" customWidth="1"/>
    <col min="12" max="255" width="9.140625" style="2" hidden="1"/>
    <col min="256" max="256" width="12.85546875" style="2" hidden="1"/>
    <col min="257" max="257" width="39.140625" style="2" hidden="1"/>
    <col min="258" max="258" width="27.7109375" style="2" hidden="1"/>
    <col min="259" max="259" width="23.28515625" style="2" hidden="1"/>
    <col min="260" max="260" width="10.42578125" style="2" hidden="1"/>
    <col min="261" max="261" width="16.42578125" style="2" hidden="1"/>
    <col min="262" max="263" width="14.7109375" style="2" hidden="1"/>
    <col min="264" max="511" width="9.140625" style="2" hidden="1"/>
    <col min="512" max="512" width="12.85546875" style="2" hidden="1"/>
    <col min="513" max="513" width="39.140625" style="2" hidden="1"/>
    <col min="514" max="514" width="27.7109375" style="2" hidden="1"/>
    <col min="515" max="515" width="23.28515625" style="2" hidden="1"/>
    <col min="516" max="516" width="10.42578125" style="2" hidden="1"/>
    <col min="517" max="517" width="16.42578125" style="2" hidden="1"/>
    <col min="518" max="519" width="14.7109375" style="2" hidden="1"/>
    <col min="520" max="767" width="9.140625" style="2" hidden="1"/>
    <col min="768" max="768" width="12.85546875" style="2" hidden="1"/>
    <col min="769" max="769" width="39.140625" style="2" hidden="1"/>
    <col min="770" max="770" width="27.7109375" style="2" hidden="1"/>
    <col min="771" max="771" width="23.28515625" style="2" hidden="1"/>
    <col min="772" max="772" width="10.42578125" style="2" hidden="1"/>
    <col min="773" max="773" width="16.42578125" style="2" hidden="1"/>
    <col min="774" max="775" width="14.7109375" style="2" hidden="1"/>
    <col min="776" max="1023" width="9.140625" style="2" hidden="1"/>
    <col min="1024" max="1024" width="12.85546875" style="2" hidden="1"/>
    <col min="1025" max="1025" width="39.140625" style="2" hidden="1"/>
    <col min="1026" max="1026" width="27.7109375" style="2" hidden="1"/>
    <col min="1027" max="1027" width="23.28515625" style="2" hidden="1"/>
    <col min="1028" max="1028" width="10.42578125" style="2" hidden="1"/>
    <col min="1029" max="1029" width="16.42578125" style="2" hidden="1"/>
    <col min="1030" max="1031" width="14.7109375" style="2" hidden="1"/>
    <col min="1032" max="1279" width="9.140625" style="2" hidden="1"/>
    <col min="1280" max="1280" width="12.85546875" style="2" hidden="1"/>
    <col min="1281" max="1281" width="39.140625" style="2" hidden="1"/>
    <col min="1282" max="1282" width="27.7109375" style="2" hidden="1"/>
    <col min="1283" max="1283" width="23.28515625" style="2" hidden="1"/>
    <col min="1284" max="1284" width="10.42578125" style="2" hidden="1"/>
    <col min="1285" max="1285" width="16.42578125" style="2" hidden="1"/>
    <col min="1286" max="1287" width="14.7109375" style="2" hidden="1"/>
    <col min="1288" max="1535" width="9.140625" style="2" hidden="1"/>
    <col min="1536" max="1536" width="12.85546875" style="2" hidden="1"/>
    <col min="1537" max="1537" width="39.140625" style="2" hidden="1"/>
    <col min="1538" max="1538" width="27.7109375" style="2" hidden="1"/>
    <col min="1539" max="1539" width="23.28515625" style="2" hidden="1"/>
    <col min="1540" max="1540" width="10.42578125" style="2" hidden="1"/>
    <col min="1541" max="1541" width="16.42578125" style="2" hidden="1"/>
    <col min="1542" max="1543" width="14.7109375" style="2" hidden="1"/>
    <col min="1544" max="1791" width="9.140625" style="2" hidden="1"/>
    <col min="1792" max="1792" width="12.85546875" style="2" hidden="1"/>
    <col min="1793" max="1793" width="39.140625" style="2" hidden="1"/>
    <col min="1794" max="1794" width="27.7109375" style="2" hidden="1"/>
    <col min="1795" max="1795" width="23.28515625" style="2" hidden="1"/>
    <col min="1796" max="1796" width="10.42578125" style="2" hidden="1"/>
    <col min="1797" max="1797" width="16.42578125" style="2" hidden="1"/>
    <col min="1798" max="1799" width="14.7109375" style="2" hidden="1"/>
    <col min="1800" max="2047" width="9.140625" style="2" hidden="1"/>
    <col min="2048" max="2048" width="12.85546875" style="2" hidden="1"/>
    <col min="2049" max="2049" width="39.140625" style="2" hidden="1"/>
    <col min="2050" max="2050" width="27.7109375" style="2" hidden="1"/>
    <col min="2051" max="2051" width="23.28515625" style="2" hidden="1"/>
    <col min="2052" max="2052" width="10.42578125" style="2" hidden="1"/>
    <col min="2053" max="2053" width="16.42578125" style="2" hidden="1"/>
    <col min="2054" max="2055" width="14.7109375" style="2" hidden="1"/>
    <col min="2056" max="2303" width="9.140625" style="2" hidden="1"/>
    <col min="2304" max="2304" width="12.85546875" style="2" hidden="1"/>
    <col min="2305" max="2305" width="39.140625" style="2" hidden="1"/>
    <col min="2306" max="2306" width="27.7109375" style="2" hidden="1"/>
    <col min="2307" max="2307" width="23.28515625" style="2" hidden="1"/>
    <col min="2308" max="2308" width="10.42578125" style="2" hidden="1"/>
    <col min="2309" max="2309" width="16.42578125" style="2" hidden="1"/>
    <col min="2310" max="2311" width="14.7109375" style="2" hidden="1"/>
    <col min="2312" max="2559" width="9.140625" style="2" hidden="1"/>
    <col min="2560" max="2560" width="12.85546875" style="2" hidden="1"/>
    <col min="2561" max="2561" width="39.140625" style="2" hidden="1"/>
    <col min="2562" max="2562" width="27.7109375" style="2" hidden="1"/>
    <col min="2563" max="2563" width="23.28515625" style="2" hidden="1"/>
    <col min="2564" max="2564" width="10.42578125" style="2" hidden="1"/>
    <col min="2565" max="2565" width="16.42578125" style="2" hidden="1"/>
    <col min="2566" max="2567" width="14.7109375" style="2" hidden="1"/>
    <col min="2568" max="2815" width="9.140625" style="2" hidden="1"/>
    <col min="2816" max="2816" width="12.85546875" style="2" hidden="1"/>
    <col min="2817" max="2817" width="39.140625" style="2" hidden="1"/>
    <col min="2818" max="2818" width="27.7109375" style="2" hidden="1"/>
    <col min="2819" max="2819" width="23.28515625" style="2" hidden="1"/>
    <col min="2820" max="2820" width="10.42578125" style="2" hidden="1"/>
    <col min="2821" max="2821" width="16.42578125" style="2" hidden="1"/>
    <col min="2822" max="2823" width="14.7109375" style="2" hidden="1"/>
    <col min="2824" max="3071" width="9.140625" style="2" hidden="1"/>
    <col min="3072" max="3072" width="12.85546875" style="2" hidden="1"/>
    <col min="3073" max="3073" width="39.140625" style="2" hidden="1"/>
    <col min="3074" max="3074" width="27.7109375" style="2" hidden="1"/>
    <col min="3075" max="3075" width="23.28515625" style="2" hidden="1"/>
    <col min="3076" max="3076" width="10.42578125" style="2" hidden="1"/>
    <col min="3077" max="3077" width="16.42578125" style="2" hidden="1"/>
    <col min="3078" max="3079" width="14.7109375" style="2" hidden="1"/>
    <col min="3080" max="3327" width="9.140625" style="2" hidden="1"/>
    <col min="3328" max="3328" width="12.85546875" style="2" hidden="1"/>
    <col min="3329" max="3329" width="39.140625" style="2" hidden="1"/>
    <col min="3330" max="3330" width="27.7109375" style="2" hidden="1"/>
    <col min="3331" max="3331" width="23.28515625" style="2" hidden="1"/>
    <col min="3332" max="3332" width="10.42578125" style="2" hidden="1"/>
    <col min="3333" max="3333" width="16.42578125" style="2" hidden="1"/>
    <col min="3334" max="3335" width="14.7109375" style="2" hidden="1"/>
    <col min="3336" max="3583" width="9.140625" style="2" hidden="1"/>
    <col min="3584" max="3584" width="12.85546875" style="2" hidden="1"/>
    <col min="3585" max="3585" width="39.140625" style="2" hidden="1"/>
    <col min="3586" max="3586" width="27.7109375" style="2" hidden="1"/>
    <col min="3587" max="3587" width="23.28515625" style="2" hidden="1"/>
    <col min="3588" max="3588" width="10.42578125" style="2" hidden="1"/>
    <col min="3589" max="3589" width="16.42578125" style="2" hidden="1"/>
    <col min="3590" max="3591" width="14.7109375" style="2" hidden="1"/>
    <col min="3592" max="3839" width="9.140625" style="2" hidden="1"/>
    <col min="3840" max="3840" width="12.85546875" style="2" hidden="1"/>
    <col min="3841" max="3841" width="39.140625" style="2" hidden="1"/>
    <col min="3842" max="3842" width="27.7109375" style="2" hidden="1"/>
    <col min="3843" max="3843" width="23.28515625" style="2" hidden="1"/>
    <col min="3844" max="3844" width="10.42578125" style="2" hidden="1"/>
    <col min="3845" max="3845" width="16.42578125" style="2" hidden="1"/>
    <col min="3846" max="3847" width="14.7109375" style="2" hidden="1"/>
    <col min="3848" max="4095" width="9.140625" style="2" hidden="1"/>
    <col min="4096" max="4096" width="12.85546875" style="2" hidden="1"/>
    <col min="4097" max="4097" width="39.140625" style="2" hidden="1"/>
    <col min="4098" max="4098" width="27.7109375" style="2" hidden="1"/>
    <col min="4099" max="4099" width="23.28515625" style="2" hidden="1"/>
    <col min="4100" max="4100" width="10.42578125" style="2" hidden="1"/>
    <col min="4101" max="4101" width="16.42578125" style="2" hidden="1"/>
    <col min="4102" max="4103" width="14.7109375" style="2" hidden="1"/>
    <col min="4104" max="4351" width="9.140625" style="2" hidden="1"/>
    <col min="4352" max="4352" width="12.85546875" style="2" hidden="1"/>
    <col min="4353" max="4353" width="39.140625" style="2" hidden="1"/>
    <col min="4354" max="4354" width="27.7109375" style="2" hidden="1"/>
    <col min="4355" max="4355" width="23.28515625" style="2" hidden="1"/>
    <col min="4356" max="4356" width="10.42578125" style="2" hidden="1"/>
    <col min="4357" max="4357" width="16.42578125" style="2" hidden="1"/>
    <col min="4358" max="4359" width="14.7109375" style="2" hidden="1"/>
    <col min="4360" max="4607" width="9.140625" style="2" hidden="1"/>
    <col min="4608" max="4608" width="12.85546875" style="2" hidden="1"/>
    <col min="4609" max="4609" width="39.140625" style="2" hidden="1"/>
    <col min="4610" max="4610" width="27.7109375" style="2" hidden="1"/>
    <col min="4611" max="4611" width="23.28515625" style="2" hidden="1"/>
    <col min="4612" max="4612" width="10.42578125" style="2" hidden="1"/>
    <col min="4613" max="4613" width="16.42578125" style="2" hidden="1"/>
    <col min="4614" max="4615" width="14.7109375" style="2" hidden="1"/>
    <col min="4616" max="4863" width="9.140625" style="2" hidden="1"/>
    <col min="4864" max="4864" width="12.85546875" style="2" hidden="1"/>
    <col min="4865" max="4865" width="39.140625" style="2" hidden="1"/>
    <col min="4866" max="4866" width="27.7109375" style="2" hidden="1"/>
    <col min="4867" max="4867" width="23.28515625" style="2" hidden="1"/>
    <col min="4868" max="4868" width="10.42578125" style="2" hidden="1"/>
    <col min="4869" max="4869" width="16.42578125" style="2" hidden="1"/>
    <col min="4870" max="4871" width="14.7109375" style="2" hidden="1"/>
    <col min="4872" max="5119" width="9.140625" style="2" hidden="1"/>
    <col min="5120" max="5120" width="12.85546875" style="2" hidden="1"/>
    <col min="5121" max="5121" width="39.140625" style="2" hidden="1"/>
    <col min="5122" max="5122" width="27.7109375" style="2" hidden="1"/>
    <col min="5123" max="5123" width="23.28515625" style="2" hidden="1"/>
    <col min="5124" max="5124" width="10.42578125" style="2" hidden="1"/>
    <col min="5125" max="5125" width="16.42578125" style="2" hidden="1"/>
    <col min="5126" max="5127" width="14.7109375" style="2" hidden="1"/>
    <col min="5128" max="5375" width="9.140625" style="2" hidden="1"/>
    <col min="5376" max="5376" width="12.85546875" style="2" hidden="1"/>
    <col min="5377" max="5377" width="39.140625" style="2" hidden="1"/>
    <col min="5378" max="5378" width="27.7109375" style="2" hidden="1"/>
    <col min="5379" max="5379" width="23.28515625" style="2" hidden="1"/>
    <col min="5380" max="5380" width="10.42578125" style="2" hidden="1"/>
    <col min="5381" max="5381" width="16.42578125" style="2" hidden="1"/>
    <col min="5382" max="5383" width="14.7109375" style="2" hidden="1"/>
    <col min="5384" max="5631" width="9.140625" style="2" hidden="1"/>
    <col min="5632" max="5632" width="12.85546875" style="2" hidden="1"/>
    <col min="5633" max="5633" width="39.140625" style="2" hidden="1"/>
    <col min="5634" max="5634" width="27.7109375" style="2" hidden="1"/>
    <col min="5635" max="5635" width="23.28515625" style="2" hidden="1"/>
    <col min="5636" max="5636" width="10.42578125" style="2" hidden="1"/>
    <col min="5637" max="5637" width="16.42578125" style="2" hidden="1"/>
    <col min="5638" max="5639" width="14.7109375" style="2" hidden="1"/>
    <col min="5640" max="5887" width="9.140625" style="2" hidden="1"/>
    <col min="5888" max="5888" width="12.85546875" style="2" hidden="1"/>
    <col min="5889" max="5889" width="39.140625" style="2" hidden="1"/>
    <col min="5890" max="5890" width="27.7109375" style="2" hidden="1"/>
    <col min="5891" max="5891" width="23.28515625" style="2" hidden="1"/>
    <col min="5892" max="5892" width="10.42578125" style="2" hidden="1"/>
    <col min="5893" max="5893" width="16.42578125" style="2" hidden="1"/>
    <col min="5894" max="5895" width="14.7109375" style="2" hidden="1"/>
    <col min="5896" max="6143" width="9.140625" style="2" hidden="1"/>
    <col min="6144" max="6144" width="12.85546875" style="2" hidden="1"/>
    <col min="6145" max="6145" width="39.140625" style="2" hidden="1"/>
    <col min="6146" max="6146" width="27.7109375" style="2" hidden="1"/>
    <col min="6147" max="6147" width="23.28515625" style="2" hidden="1"/>
    <col min="6148" max="6148" width="10.42578125" style="2" hidden="1"/>
    <col min="6149" max="6149" width="16.42578125" style="2" hidden="1"/>
    <col min="6150" max="6151" width="14.7109375" style="2" hidden="1"/>
    <col min="6152" max="6399" width="9.140625" style="2" hidden="1"/>
    <col min="6400" max="6400" width="12.85546875" style="2" hidden="1"/>
    <col min="6401" max="6401" width="39.140625" style="2" hidden="1"/>
    <col min="6402" max="6402" width="27.7109375" style="2" hidden="1"/>
    <col min="6403" max="6403" width="23.28515625" style="2" hidden="1"/>
    <col min="6404" max="6404" width="10.42578125" style="2" hidden="1"/>
    <col min="6405" max="6405" width="16.42578125" style="2" hidden="1"/>
    <col min="6406" max="6407" width="14.7109375" style="2" hidden="1"/>
    <col min="6408" max="6655" width="9.140625" style="2" hidden="1"/>
    <col min="6656" max="6656" width="12.85546875" style="2" hidden="1"/>
    <col min="6657" max="6657" width="39.140625" style="2" hidden="1"/>
    <col min="6658" max="6658" width="27.7109375" style="2" hidden="1"/>
    <col min="6659" max="6659" width="23.28515625" style="2" hidden="1"/>
    <col min="6660" max="6660" width="10.42578125" style="2" hidden="1"/>
    <col min="6661" max="6661" width="16.42578125" style="2" hidden="1"/>
    <col min="6662" max="6663" width="14.7109375" style="2" hidden="1"/>
    <col min="6664" max="6911" width="9.140625" style="2" hidden="1"/>
    <col min="6912" max="6912" width="12.85546875" style="2" hidden="1"/>
    <col min="6913" max="6913" width="39.140625" style="2" hidden="1"/>
    <col min="6914" max="6914" width="27.7109375" style="2" hidden="1"/>
    <col min="6915" max="6915" width="23.28515625" style="2" hidden="1"/>
    <col min="6916" max="6916" width="10.42578125" style="2" hidden="1"/>
    <col min="6917" max="6917" width="16.42578125" style="2" hidden="1"/>
    <col min="6918" max="6919" width="14.7109375" style="2" hidden="1"/>
    <col min="6920" max="7167" width="9.140625" style="2" hidden="1"/>
    <col min="7168" max="7168" width="12.85546875" style="2" hidden="1"/>
    <col min="7169" max="7169" width="39.140625" style="2" hidden="1"/>
    <col min="7170" max="7170" width="27.7109375" style="2" hidden="1"/>
    <col min="7171" max="7171" width="23.28515625" style="2" hidden="1"/>
    <col min="7172" max="7172" width="10.42578125" style="2" hidden="1"/>
    <col min="7173" max="7173" width="16.42578125" style="2" hidden="1"/>
    <col min="7174" max="7175" width="14.7109375" style="2" hidden="1"/>
    <col min="7176" max="7423" width="9.140625" style="2" hidden="1"/>
    <col min="7424" max="7424" width="12.85546875" style="2" hidden="1"/>
    <col min="7425" max="7425" width="39.140625" style="2" hidden="1"/>
    <col min="7426" max="7426" width="27.7109375" style="2" hidden="1"/>
    <col min="7427" max="7427" width="23.28515625" style="2" hidden="1"/>
    <col min="7428" max="7428" width="10.42578125" style="2" hidden="1"/>
    <col min="7429" max="7429" width="16.42578125" style="2" hidden="1"/>
    <col min="7430" max="7431" width="14.7109375" style="2" hidden="1"/>
    <col min="7432" max="7679" width="9.140625" style="2" hidden="1"/>
    <col min="7680" max="7680" width="12.85546875" style="2" hidden="1"/>
    <col min="7681" max="7681" width="39.140625" style="2" hidden="1"/>
    <col min="7682" max="7682" width="27.7109375" style="2" hidden="1"/>
    <col min="7683" max="7683" width="23.28515625" style="2" hidden="1"/>
    <col min="7684" max="7684" width="10.42578125" style="2" hidden="1"/>
    <col min="7685" max="7685" width="16.42578125" style="2" hidden="1"/>
    <col min="7686" max="7687" width="14.7109375" style="2" hidden="1"/>
    <col min="7688" max="7935" width="9.140625" style="2" hidden="1"/>
    <col min="7936" max="7936" width="12.85546875" style="2" hidden="1"/>
    <col min="7937" max="7937" width="39.140625" style="2" hidden="1"/>
    <col min="7938" max="7938" width="27.7109375" style="2" hidden="1"/>
    <col min="7939" max="7939" width="23.28515625" style="2" hidden="1"/>
    <col min="7940" max="7940" width="10.42578125" style="2" hidden="1"/>
    <col min="7941" max="7941" width="16.42578125" style="2" hidden="1"/>
    <col min="7942" max="7943" width="14.7109375" style="2" hidden="1"/>
    <col min="7944" max="8191" width="9.140625" style="2" hidden="1"/>
    <col min="8192" max="8192" width="12.85546875" style="2" hidden="1"/>
    <col min="8193" max="8193" width="39.140625" style="2" hidden="1"/>
    <col min="8194" max="8194" width="27.7109375" style="2" hidden="1"/>
    <col min="8195" max="8195" width="23.28515625" style="2" hidden="1"/>
    <col min="8196" max="8196" width="10.42578125" style="2" hidden="1"/>
    <col min="8197" max="8197" width="16.42578125" style="2" hidden="1"/>
    <col min="8198" max="8199" width="14.7109375" style="2" hidden="1"/>
    <col min="8200" max="8447" width="9.140625" style="2" hidden="1"/>
    <col min="8448" max="8448" width="12.85546875" style="2" hidden="1"/>
    <col min="8449" max="8449" width="39.140625" style="2" hidden="1"/>
    <col min="8450" max="8450" width="27.7109375" style="2" hidden="1"/>
    <col min="8451" max="8451" width="23.28515625" style="2" hidden="1"/>
    <col min="8452" max="8452" width="10.42578125" style="2" hidden="1"/>
    <col min="8453" max="8453" width="16.42578125" style="2" hidden="1"/>
    <col min="8454" max="8455" width="14.7109375" style="2" hidden="1"/>
    <col min="8456" max="8703" width="9.140625" style="2" hidden="1"/>
    <col min="8704" max="8704" width="12.85546875" style="2" hidden="1"/>
    <col min="8705" max="8705" width="39.140625" style="2" hidden="1"/>
    <col min="8706" max="8706" width="27.7109375" style="2" hidden="1"/>
    <col min="8707" max="8707" width="23.28515625" style="2" hidden="1"/>
    <col min="8708" max="8708" width="10.42578125" style="2" hidden="1"/>
    <col min="8709" max="8709" width="16.42578125" style="2" hidden="1"/>
    <col min="8710" max="8711" width="14.7109375" style="2" hidden="1"/>
    <col min="8712" max="8959" width="9.140625" style="2" hidden="1"/>
    <col min="8960" max="8960" width="12.85546875" style="2" hidden="1"/>
    <col min="8961" max="8961" width="39.140625" style="2" hidden="1"/>
    <col min="8962" max="8962" width="27.7109375" style="2" hidden="1"/>
    <col min="8963" max="8963" width="23.28515625" style="2" hidden="1"/>
    <col min="8964" max="8964" width="10.42578125" style="2" hidden="1"/>
    <col min="8965" max="8965" width="16.42578125" style="2" hidden="1"/>
    <col min="8966" max="8967" width="14.7109375" style="2" hidden="1"/>
    <col min="8968" max="9215" width="9.140625" style="2" hidden="1"/>
    <col min="9216" max="9216" width="12.85546875" style="2" hidden="1"/>
    <col min="9217" max="9217" width="39.140625" style="2" hidden="1"/>
    <col min="9218" max="9218" width="27.7109375" style="2" hidden="1"/>
    <col min="9219" max="9219" width="23.28515625" style="2" hidden="1"/>
    <col min="9220" max="9220" width="10.42578125" style="2" hidden="1"/>
    <col min="9221" max="9221" width="16.42578125" style="2" hidden="1"/>
    <col min="9222" max="9223" width="14.7109375" style="2" hidden="1"/>
    <col min="9224" max="9471" width="9.140625" style="2" hidden="1"/>
    <col min="9472" max="9472" width="12.85546875" style="2" hidden="1"/>
    <col min="9473" max="9473" width="39.140625" style="2" hidden="1"/>
    <col min="9474" max="9474" width="27.7109375" style="2" hidden="1"/>
    <col min="9475" max="9475" width="23.28515625" style="2" hidden="1"/>
    <col min="9476" max="9476" width="10.42578125" style="2" hidden="1"/>
    <col min="9477" max="9477" width="16.42578125" style="2" hidden="1"/>
    <col min="9478" max="9479" width="14.7109375" style="2" hidden="1"/>
    <col min="9480" max="9727" width="9.140625" style="2" hidden="1"/>
    <col min="9728" max="9728" width="12.85546875" style="2" hidden="1"/>
    <col min="9729" max="9729" width="39.140625" style="2" hidden="1"/>
    <col min="9730" max="9730" width="27.7109375" style="2" hidden="1"/>
    <col min="9731" max="9731" width="23.28515625" style="2" hidden="1"/>
    <col min="9732" max="9732" width="10.42578125" style="2" hidden="1"/>
    <col min="9733" max="9733" width="16.42578125" style="2" hidden="1"/>
    <col min="9734" max="9735" width="14.7109375" style="2" hidden="1"/>
    <col min="9736" max="9983" width="9.140625" style="2" hidden="1"/>
    <col min="9984" max="9984" width="12.85546875" style="2" hidden="1"/>
    <col min="9985" max="9985" width="39.140625" style="2" hidden="1"/>
    <col min="9986" max="9986" width="27.7109375" style="2" hidden="1"/>
    <col min="9987" max="9987" width="23.28515625" style="2" hidden="1"/>
    <col min="9988" max="9988" width="10.42578125" style="2" hidden="1"/>
    <col min="9989" max="9989" width="16.42578125" style="2" hidden="1"/>
    <col min="9990" max="9991" width="14.7109375" style="2" hidden="1"/>
    <col min="9992" max="10239" width="9.140625" style="2" hidden="1"/>
    <col min="10240" max="10240" width="12.85546875" style="2" hidden="1"/>
    <col min="10241" max="10241" width="39.140625" style="2" hidden="1"/>
    <col min="10242" max="10242" width="27.7109375" style="2" hidden="1"/>
    <col min="10243" max="10243" width="23.28515625" style="2" hidden="1"/>
    <col min="10244" max="10244" width="10.42578125" style="2" hidden="1"/>
    <col min="10245" max="10245" width="16.42578125" style="2" hidden="1"/>
    <col min="10246" max="10247" width="14.7109375" style="2" hidden="1"/>
    <col min="10248" max="10495" width="9.140625" style="2" hidden="1"/>
    <col min="10496" max="10496" width="12.85546875" style="2" hidden="1"/>
    <col min="10497" max="10497" width="39.140625" style="2" hidden="1"/>
    <col min="10498" max="10498" width="27.7109375" style="2" hidden="1"/>
    <col min="10499" max="10499" width="23.28515625" style="2" hidden="1"/>
    <col min="10500" max="10500" width="10.42578125" style="2" hidden="1"/>
    <col min="10501" max="10501" width="16.42578125" style="2" hidden="1"/>
    <col min="10502" max="10503" width="14.7109375" style="2" hidden="1"/>
    <col min="10504" max="10751" width="9.140625" style="2" hidden="1"/>
    <col min="10752" max="10752" width="12.85546875" style="2" hidden="1"/>
    <col min="10753" max="10753" width="39.140625" style="2" hidden="1"/>
    <col min="10754" max="10754" width="27.7109375" style="2" hidden="1"/>
    <col min="10755" max="10755" width="23.28515625" style="2" hidden="1"/>
    <col min="10756" max="10756" width="10.42578125" style="2" hidden="1"/>
    <col min="10757" max="10757" width="16.42578125" style="2" hidden="1"/>
    <col min="10758" max="10759" width="14.7109375" style="2" hidden="1"/>
    <col min="10760" max="11007" width="9.140625" style="2" hidden="1"/>
    <col min="11008" max="11008" width="12.85546875" style="2" hidden="1"/>
    <col min="11009" max="11009" width="39.140625" style="2" hidden="1"/>
    <col min="11010" max="11010" width="27.7109375" style="2" hidden="1"/>
    <col min="11011" max="11011" width="23.28515625" style="2" hidden="1"/>
    <col min="11012" max="11012" width="10.42578125" style="2" hidden="1"/>
    <col min="11013" max="11013" width="16.42578125" style="2" hidden="1"/>
    <col min="11014" max="11015" width="14.7109375" style="2" hidden="1"/>
    <col min="11016" max="11263" width="9.140625" style="2" hidden="1"/>
    <col min="11264" max="11264" width="12.85546875" style="2" hidden="1"/>
    <col min="11265" max="11265" width="39.140625" style="2" hidden="1"/>
    <col min="11266" max="11266" width="27.7109375" style="2" hidden="1"/>
    <col min="11267" max="11267" width="23.28515625" style="2" hidden="1"/>
    <col min="11268" max="11268" width="10.42578125" style="2" hidden="1"/>
    <col min="11269" max="11269" width="16.42578125" style="2" hidden="1"/>
    <col min="11270" max="11271" width="14.7109375" style="2" hidden="1"/>
    <col min="11272" max="11519" width="9.140625" style="2" hidden="1"/>
    <col min="11520" max="11520" width="12.85546875" style="2" hidden="1"/>
    <col min="11521" max="11521" width="39.140625" style="2" hidden="1"/>
    <col min="11522" max="11522" width="27.7109375" style="2" hidden="1"/>
    <col min="11523" max="11523" width="23.28515625" style="2" hidden="1"/>
    <col min="11524" max="11524" width="10.42578125" style="2" hidden="1"/>
    <col min="11525" max="11525" width="16.42578125" style="2" hidden="1"/>
    <col min="11526" max="11527" width="14.7109375" style="2" hidden="1"/>
    <col min="11528" max="11775" width="9.140625" style="2" hidden="1"/>
    <col min="11776" max="11776" width="12.85546875" style="2" hidden="1"/>
    <col min="11777" max="11777" width="39.140625" style="2" hidden="1"/>
    <col min="11778" max="11778" width="27.7109375" style="2" hidden="1"/>
    <col min="11779" max="11779" width="23.28515625" style="2" hidden="1"/>
    <col min="11780" max="11780" width="10.42578125" style="2" hidden="1"/>
    <col min="11781" max="11781" width="16.42578125" style="2" hidden="1"/>
    <col min="11782" max="11783" width="14.7109375" style="2" hidden="1"/>
    <col min="11784" max="12031" width="9.140625" style="2" hidden="1"/>
    <col min="12032" max="12032" width="12.85546875" style="2" hidden="1"/>
    <col min="12033" max="12033" width="39.140625" style="2" hidden="1"/>
    <col min="12034" max="12034" width="27.7109375" style="2" hidden="1"/>
    <col min="12035" max="12035" width="23.28515625" style="2" hidden="1"/>
    <col min="12036" max="12036" width="10.42578125" style="2" hidden="1"/>
    <col min="12037" max="12037" width="16.42578125" style="2" hidden="1"/>
    <col min="12038" max="12039" width="14.7109375" style="2" hidden="1"/>
    <col min="12040" max="12287" width="9.140625" style="2" hidden="1"/>
    <col min="12288" max="12288" width="12.85546875" style="2" hidden="1"/>
    <col min="12289" max="12289" width="39.140625" style="2" hidden="1"/>
    <col min="12290" max="12290" width="27.7109375" style="2" hidden="1"/>
    <col min="12291" max="12291" width="23.28515625" style="2" hidden="1"/>
    <col min="12292" max="12292" width="10.42578125" style="2" hidden="1"/>
    <col min="12293" max="12293" width="16.42578125" style="2" hidden="1"/>
    <col min="12294" max="12295" width="14.7109375" style="2" hidden="1"/>
    <col min="12296" max="12543" width="9.140625" style="2" hidden="1"/>
    <col min="12544" max="12544" width="12.85546875" style="2" hidden="1"/>
    <col min="12545" max="12545" width="39.140625" style="2" hidden="1"/>
    <col min="12546" max="12546" width="27.7109375" style="2" hidden="1"/>
    <col min="12547" max="12547" width="23.28515625" style="2" hidden="1"/>
    <col min="12548" max="12548" width="10.42578125" style="2" hidden="1"/>
    <col min="12549" max="12549" width="16.42578125" style="2" hidden="1"/>
    <col min="12550" max="12551" width="14.7109375" style="2" hidden="1"/>
    <col min="12552" max="12799" width="9.140625" style="2" hidden="1"/>
    <col min="12800" max="12800" width="12.85546875" style="2" hidden="1"/>
    <col min="12801" max="12801" width="39.140625" style="2" hidden="1"/>
    <col min="12802" max="12802" width="27.7109375" style="2" hidden="1"/>
    <col min="12803" max="12803" width="23.28515625" style="2" hidden="1"/>
    <col min="12804" max="12804" width="10.42578125" style="2" hidden="1"/>
    <col min="12805" max="12805" width="16.42578125" style="2" hidden="1"/>
    <col min="12806" max="12807" width="14.7109375" style="2" hidden="1"/>
    <col min="12808" max="13055" width="9.140625" style="2" hidden="1"/>
    <col min="13056" max="13056" width="12.85546875" style="2" hidden="1"/>
    <col min="13057" max="13057" width="39.140625" style="2" hidden="1"/>
    <col min="13058" max="13058" width="27.7109375" style="2" hidden="1"/>
    <col min="13059" max="13059" width="23.28515625" style="2" hidden="1"/>
    <col min="13060" max="13060" width="10.42578125" style="2" hidden="1"/>
    <col min="13061" max="13061" width="16.42578125" style="2" hidden="1"/>
    <col min="13062" max="13063" width="14.7109375" style="2" hidden="1"/>
    <col min="13064" max="13311" width="9.140625" style="2" hidden="1"/>
    <col min="13312" max="13312" width="12.85546875" style="2" hidden="1"/>
    <col min="13313" max="13313" width="39.140625" style="2" hidden="1"/>
    <col min="13314" max="13314" width="27.7109375" style="2" hidden="1"/>
    <col min="13315" max="13315" width="23.28515625" style="2" hidden="1"/>
    <col min="13316" max="13316" width="10.42578125" style="2" hidden="1"/>
    <col min="13317" max="13317" width="16.42578125" style="2" hidden="1"/>
    <col min="13318" max="13319" width="14.7109375" style="2" hidden="1"/>
    <col min="13320" max="13567" width="9.140625" style="2" hidden="1"/>
    <col min="13568" max="13568" width="12.85546875" style="2" hidden="1"/>
    <col min="13569" max="13569" width="39.140625" style="2" hidden="1"/>
    <col min="13570" max="13570" width="27.7109375" style="2" hidden="1"/>
    <col min="13571" max="13571" width="23.28515625" style="2" hidden="1"/>
    <col min="13572" max="13572" width="10.42578125" style="2" hidden="1"/>
    <col min="13573" max="13573" width="16.42578125" style="2" hidden="1"/>
    <col min="13574" max="13575" width="14.7109375" style="2" hidden="1"/>
    <col min="13576" max="13823" width="9.140625" style="2" hidden="1"/>
    <col min="13824" max="13824" width="12.85546875" style="2" hidden="1"/>
    <col min="13825" max="13825" width="39.140625" style="2" hidden="1"/>
    <col min="13826" max="13826" width="27.7109375" style="2" hidden="1"/>
    <col min="13827" max="13827" width="23.28515625" style="2" hidden="1"/>
    <col min="13828" max="13828" width="10.42578125" style="2" hidden="1"/>
    <col min="13829" max="13829" width="16.42578125" style="2" hidden="1"/>
    <col min="13830" max="13831" width="14.7109375" style="2" hidden="1"/>
    <col min="13832" max="14079" width="9.140625" style="2" hidden="1"/>
    <col min="14080" max="14080" width="12.85546875" style="2" hidden="1"/>
    <col min="14081" max="14081" width="39.140625" style="2" hidden="1"/>
    <col min="14082" max="14082" width="27.7109375" style="2" hidden="1"/>
    <col min="14083" max="14083" width="23.28515625" style="2" hidden="1"/>
    <col min="14084" max="14084" width="10.42578125" style="2" hidden="1"/>
    <col min="14085" max="14085" width="16.42578125" style="2" hidden="1"/>
    <col min="14086" max="14087" width="14.7109375" style="2" hidden="1"/>
    <col min="14088" max="14335" width="9.140625" style="2" hidden="1"/>
    <col min="14336" max="14336" width="12.85546875" style="2" hidden="1"/>
    <col min="14337" max="14337" width="39.140625" style="2" hidden="1"/>
    <col min="14338" max="14338" width="27.7109375" style="2" hidden="1"/>
    <col min="14339" max="14339" width="23.28515625" style="2" hidden="1"/>
    <col min="14340" max="14340" width="10.42578125" style="2" hidden="1"/>
    <col min="14341" max="14341" width="16.42578125" style="2" hidden="1"/>
    <col min="14342" max="14343" width="14.7109375" style="2" hidden="1"/>
    <col min="14344" max="14591" width="9.140625" style="2" hidden="1"/>
    <col min="14592" max="14592" width="12.85546875" style="2" hidden="1"/>
    <col min="14593" max="14593" width="39.140625" style="2" hidden="1"/>
    <col min="14594" max="14594" width="27.7109375" style="2" hidden="1"/>
    <col min="14595" max="14595" width="23.28515625" style="2" hidden="1"/>
    <col min="14596" max="14596" width="10.42578125" style="2" hidden="1"/>
    <col min="14597" max="14597" width="16.42578125" style="2" hidden="1"/>
    <col min="14598" max="14599" width="14.7109375" style="2" hidden="1"/>
    <col min="14600" max="14847" width="9.140625" style="2" hidden="1"/>
    <col min="14848" max="14848" width="12.85546875" style="2" hidden="1"/>
    <col min="14849" max="14849" width="39.140625" style="2" hidden="1"/>
    <col min="14850" max="14850" width="27.7109375" style="2" hidden="1"/>
    <col min="14851" max="14851" width="23.28515625" style="2" hidden="1"/>
    <col min="14852" max="14852" width="10.42578125" style="2" hidden="1"/>
    <col min="14853" max="14853" width="16.42578125" style="2" hidden="1"/>
    <col min="14854" max="14855" width="14.7109375" style="2" hidden="1"/>
    <col min="14856" max="15103" width="9.140625" style="2" hidden="1"/>
    <col min="15104" max="15104" width="12.85546875" style="2" hidden="1"/>
    <col min="15105" max="15105" width="39.140625" style="2" hidden="1"/>
    <col min="15106" max="15106" width="27.7109375" style="2" hidden="1"/>
    <col min="15107" max="15107" width="23.28515625" style="2" hidden="1"/>
    <col min="15108" max="15108" width="10.42578125" style="2" hidden="1"/>
    <col min="15109" max="15109" width="16.42578125" style="2" hidden="1"/>
    <col min="15110" max="15111" width="14.7109375" style="2" hidden="1"/>
    <col min="15112" max="15359" width="9.140625" style="2" hidden="1"/>
    <col min="15360" max="15360" width="12.85546875" style="2" hidden="1"/>
    <col min="15361" max="15361" width="39.140625" style="2" hidden="1"/>
    <col min="15362" max="15362" width="27.7109375" style="2" hidden="1"/>
    <col min="15363" max="15363" width="23.28515625" style="2" hidden="1"/>
    <col min="15364" max="15364" width="10.42578125" style="2" hidden="1"/>
    <col min="15365" max="15365" width="16.42578125" style="2" hidden="1"/>
    <col min="15366" max="15367" width="14.7109375" style="2" hidden="1"/>
    <col min="15368" max="15615" width="9.140625" style="2" hidden="1"/>
    <col min="15616" max="15616" width="12.85546875" style="2" hidden="1"/>
    <col min="15617" max="15617" width="39.140625" style="2" hidden="1"/>
    <col min="15618" max="15618" width="27.7109375" style="2" hidden="1"/>
    <col min="15619" max="15619" width="23.28515625" style="2" hidden="1"/>
    <col min="15620" max="15620" width="10.42578125" style="2" hidden="1"/>
    <col min="15621" max="15621" width="16.42578125" style="2" hidden="1"/>
    <col min="15622" max="15623" width="14.7109375" style="2" hidden="1"/>
    <col min="15624" max="15871" width="9.140625" style="2" hidden="1"/>
    <col min="15872" max="15872" width="12.85546875" style="2" hidden="1"/>
    <col min="15873" max="15873" width="39.140625" style="2" hidden="1"/>
    <col min="15874" max="15874" width="27.7109375" style="2" hidden="1"/>
    <col min="15875" max="15875" width="23.28515625" style="2" hidden="1"/>
    <col min="15876" max="15876" width="10.42578125" style="2" hidden="1"/>
    <col min="15877" max="15877" width="16.42578125" style="2" hidden="1"/>
    <col min="15878" max="15879" width="14.7109375" style="2" hidden="1"/>
    <col min="15880" max="16127" width="9.140625" style="2" hidden="1"/>
    <col min="16128" max="16128" width="12.85546875" style="2" hidden="1"/>
    <col min="16129" max="16129" width="39.140625" style="2" hidden="1"/>
    <col min="16130" max="16130" width="27.7109375" style="2" hidden="1"/>
    <col min="16131" max="16131" width="23.28515625" style="2" hidden="1"/>
    <col min="16132" max="16132" width="10.42578125" style="2" hidden="1"/>
    <col min="16133" max="16133" width="16.42578125" style="2" hidden="1"/>
    <col min="16134" max="16135" width="14.7109375" style="2" hidden="1"/>
    <col min="16136" max="16384" width="0" style="2" hidden="1"/>
  </cols>
  <sheetData>
    <row r="1" spans="1:10" s="1" customFormat="1" ht="32.25" customHeight="1">
      <c r="A1" s="51" t="s">
        <v>161</v>
      </c>
      <c r="B1" s="51"/>
      <c r="C1" s="51"/>
      <c r="D1" s="51"/>
      <c r="E1" s="51"/>
      <c r="F1" s="51"/>
      <c r="G1" s="51"/>
      <c r="H1" s="9"/>
      <c r="I1" s="9"/>
      <c r="J1" s="9"/>
    </row>
    <row r="2" spans="1:10" s="1" customFormat="1" ht="12">
      <c r="A2" s="48" t="s">
        <v>0</v>
      </c>
      <c r="B2" s="48"/>
      <c r="C2" s="48"/>
      <c r="D2" s="48"/>
      <c r="E2" s="48"/>
      <c r="F2" s="48"/>
      <c r="G2" s="48"/>
      <c r="H2" s="10"/>
      <c r="I2" s="10"/>
      <c r="J2" s="10"/>
    </row>
    <row r="3" spans="1:10" s="1" customFormat="1" ht="12.75" customHeight="1">
      <c r="A3" s="48"/>
      <c r="B3" s="48"/>
      <c r="C3" s="48"/>
      <c r="D3" s="48"/>
      <c r="E3" s="48"/>
      <c r="F3" s="48"/>
      <c r="G3" s="48"/>
      <c r="H3" s="10"/>
      <c r="I3" s="10"/>
      <c r="J3" s="10"/>
    </row>
    <row r="4" spans="1:10" s="1" customFormat="1" ht="12">
      <c r="A4" s="48"/>
      <c r="B4" s="48"/>
      <c r="C4" s="48"/>
      <c r="D4" s="48"/>
      <c r="E4" s="48"/>
      <c r="F4" s="48"/>
      <c r="G4" s="48"/>
      <c r="H4" s="10"/>
      <c r="I4" s="10"/>
      <c r="J4" s="10"/>
    </row>
    <row r="5" spans="1:10" s="1" customFormat="1" ht="24.75">
      <c r="A5" s="47" t="s">
        <v>1</v>
      </c>
      <c r="B5" s="47"/>
      <c r="C5" s="11">
        <f ca="1">TODAY()</f>
        <v>41571</v>
      </c>
      <c r="D5" s="12">
        <f ca="1">NOW()</f>
        <v>41571.435014351853</v>
      </c>
      <c r="E5" s="12"/>
      <c r="F5" s="12"/>
      <c r="G5" s="12"/>
      <c r="H5" s="12"/>
      <c r="I5" s="12"/>
      <c r="J5" s="12"/>
    </row>
    <row r="6" spans="1:10" s="1" customFormat="1" ht="24.75">
      <c r="A6" s="13" t="str">
        <f ca="1">"Today important work"&amp;IF(COUNTIF(A11:A382,C5)&gt;1,"s "," ")&amp;TEXT(COUNTIF(A11:A382,C5),"( 0 )")</f>
        <v>Today important work ( 0 )</v>
      </c>
      <c r="B6" s="14"/>
      <c r="C6" s="11"/>
      <c r="D6" s="12"/>
      <c r="E6" s="12"/>
      <c r="F6" s="12"/>
      <c r="G6" s="12"/>
      <c r="H6" s="12"/>
      <c r="I6" s="12"/>
      <c r="J6" s="12"/>
    </row>
    <row r="7" spans="1:10" s="1" customFormat="1" ht="12.75">
      <c r="A7" s="15" t="e">
        <f ca="1">(+MATCH(C5,$A$11:$A$1048576,))+10</f>
        <v>#N/A</v>
      </c>
      <c r="B7" s="16" t="str">
        <f ca="1">IF(ISNA($A$7),"",INDIRECT(ADDRESS($A$7,COLUMN())))</f>
        <v/>
      </c>
      <c r="C7" s="17" t="str">
        <f t="shared" ref="C7:J7" ca="1" si="0">IF(ISNA($A$7),"",INDIRECT(ADDRESS($A$7,COLUMN())))</f>
        <v/>
      </c>
      <c r="D7" s="18" t="str">
        <f t="shared" ca="1" si="0"/>
        <v/>
      </c>
      <c r="E7" s="16" t="str">
        <f t="shared" ca="1" si="0"/>
        <v/>
      </c>
      <c r="F7" s="16" t="str">
        <f t="shared" ca="1" si="0"/>
        <v/>
      </c>
      <c r="G7" s="16" t="str">
        <f t="shared" ca="1" si="0"/>
        <v/>
      </c>
      <c r="H7" s="16" t="str">
        <f t="shared" ca="1" si="0"/>
        <v/>
      </c>
      <c r="I7" s="16" t="str">
        <f t="shared" ca="1" si="0"/>
        <v/>
      </c>
      <c r="J7" s="16" t="str">
        <f t="shared" ca="1" si="0"/>
        <v/>
      </c>
    </row>
    <row r="8" spans="1:10" s="1" customFormat="1" ht="12.75">
      <c r="A8" s="49" t="s">
        <v>160</v>
      </c>
      <c r="B8" s="49"/>
      <c r="C8" s="49"/>
      <c r="D8" s="49"/>
      <c r="E8" s="49"/>
      <c r="F8" s="49"/>
      <c r="G8" s="49"/>
      <c r="H8" s="19"/>
      <c r="I8" s="19"/>
      <c r="J8" s="19"/>
    </row>
    <row r="9" spans="1:10" s="1" customFormat="1" ht="12.75">
      <c r="A9" s="50" t="s">
        <v>2</v>
      </c>
      <c r="B9" s="50"/>
      <c r="C9" s="50"/>
      <c r="D9" s="50"/>
      <c r="E9" s="50"/>
      <c r="F9" s="50"/>
      <c r="G9" s="50"/>
      <c r="H9" s="19"/>
      <c r="I9" s="19"/>
      <c r="J9" s="19"/>
    </row>
    <row r="10" spans="1:10" s="1" customFormat="1" ht="22.5" customHeight="1">
      <c r="A10" s="33" t="s">
        <v>3</v>
      </c>
      <c r="B10" s="34" t="s">
        <v>4</v>
      </c>
      <c r="C10" s="34" t="s">
        <v>5</v>
      </c>
      <c r="D10" s="34" t="s">
        <v>6</v>
      </c>
      <c r="E10" s="34" t="s">
        <v>7</v>
      </c>
      <c r="F10" s="35" t="s">
        <v>8</v>
      </c>
      <c r="G10" s="35" t="s">
        <v>131</v>
      </c>
      <c r="H10" s="35" t="s">
        <v>136</v>
      </c>
      <c r="I10" s="35" t="s">
        <v>158</v>
      </c>
      <c r="J10" s="35" t="s">
        <v>159</v>
      </c>
    </row>
    <row r="11" spans="1:10" ht="12.75">
      <c r="A11" s="22">
        <v>41365</v>
      </c>
      <c r="B11" s="41" t="s">
        <v>9</v>
      </c>
      <c r="C11" s="20">
        <v>41334</v>
      </c>
      <c r="D11" s="24" t="s">
        <v>10</v>
      </c>
      <c r="E11" s="38"/>
      <c r="F11" s="31" t="str">
        <f t="shared" ref="F11:F86" ca="1" si="1">IF((A11-$C$5)&gt;0,((A11-$C$5)&amp;"_Days Left"),IF((A11-$C$5)=0,"Today",((A11-$C$5)&amp;"_Days Passed")))</f>
        <v>-206_Days Passed</v>
      </c>
      <c r="G11" s="24" t="s">
        <v>11</v>
      </c>
      <c r="H11" s="32" t="str">
        <f>IF(E11&gt;A11,"Over due",IF(E11="","","In Due Period"))</f>
        <v/>
      </c>
      <c r="I11" s="36"/>
      <c r="J11" s="36"/>
    </row>
    <row r="12" spans="1:10" ht="18" customHeight="1">
      <c r="A12" s="22">
        <v>41365</v>
      </c>
      <c r="B12" s="41" t="s">
        <v>146</v>
      </c>
      <c r="C12" s="21" t="s">
        <v>147</v>
      </c>
      <c r="D12" s="24" t="s">
        <v>97</v>
      </c>
      <c r="E12" s="38"/>
      <c r="F12" s="31" t="str">
        <f ca="1">IF((A12-$C$5)&gt;0,((A12-$C$5)&amp;"_Days Left"),IF((A12-$C$5)=0,"Today",((A12-$C$5)&amp;"_Days Passed")))</f>
        <v>-206_Days Passed</v>
      </c>
      <c r="G12" s="24" t="s">
        <v>145</v>
      </c>
      <c r="H12" s="32" t="str">
        <f t="shared" ref="H12:H81" si="2">IF(E12&gt;A12,"Over due",IF(E12="","","In Due Period"))</f>
        <v/>
      </c>
      <c r="I12" s="36"/>
      <c r="J12" s="36"/>
    </row>
    <row r="13" spans="1:10" ht="18.75" customHeight="1">
      <c r="A13" s="22">
        <v>41366</v>
      </c>
      <c r="B13" s="41" t="s">
        <v>148</v>
      </c>
      <c r="C13" s="20">
        <v>41334</v>
      </c>
      <c r="D13" s="24" t="s">
        <v>149</v>
      </c>
      <c r="E13" s="38"/>
      <c r="F13" s="31" t="str">
        <f t="shared" ref="F13" ca="1" si="3">IF((A13-$C$5)&gt;0,((A13-$C$5)&amp;"_Days Left"),IF((A13-$C$5)=0,"Today",((A13-$C$5)&amp;"_Days Passed")))</f>
        <v>-205_Days Passed</v>
      </c>
      <c r="G13" s="24" t="s">
        <v>148</v>
      </c>
      <c r="H13" s="32" t="str">
        <f t="shared" si="2"/>
        <v/>
      </c>
      <c r="I13" s="36"/>
      <c r="J13" s="36"/>
    </row>
    <row r="14" spans="1:10" ht="24" customHeight="1">
      <c r="A14" s="22">
        <v>41368</v>
      </c>
      <c r="B14" s="41" t="s">
        <v>151</v>
      </c>
      <c r="C14" s="20">
        <v>41334</v>
      </c>
      <c r="D14" s="24" t="s">
        <v>152</v>
      </c>
      <c r="E14" s="38"/>
      <c r="F14" s="31" t="str">
        <f t="shared" ref="F14" ca="1" si="4">IF((A14-$C$5)&gt;0,((A14-$C$5)&amp;"_Days Left"),IF((A14-$C$5)=0,"Today",((A14-$C$5)&amp;"_Days Passed")))</f>
        <v>-203_Days Passed</v>
      </c>
      <c r="G14" s="24" t="s">
        <v>152</v>
      </c>
      <c r="H14" s="32" t="str">
        <f t="shared" si="2"/>
        <v/>
      </c>
      <c r="I14" s="36"/>
      <c r="J14" s="36"/>
    </row>
    <row r="15" spans="1:10" ht="24" customHeight="1">
      <c r="A15" s="22">
        <v>41368</v>
      </c>
      <c r="B15" s="41" t="s">
        <v>157</v>
      </c>
      <c r="C15" s="20">
        <v>41334</v>
      </c>
      <c r="D15" s="24" t="s">
        <v>156</v>
      </c>
      <c r="E15" s="38"/>
      <c r="F15" s="31" t="str">
        <f t="shared" ref="F15" ca="1" si="5">IF((A15-$C$5)&gt;0,((A15-$C$5)&amp;"_Days Left"),IF((A15-$C$5)=0,"Today",((A15-$C$5)&amp;"_Days Passed")))</f>
        <v>-203_Days Passed</v>
      </c>
      <c r="G15" s="24" t="s">
        <v>156</v>
      </c>
      <c r="H15" s="32" t="str">
        <f t="shared" ref="H15" si="6">IF(E15&gt;A15,"Over due",IF(E15="","","In Due Period"))</f>
        <v/>
      </c>
      <c r="I15" s="36"/>
      <c r="J15" s="36"/>
    </row>
    <row r="16" spans="1:10" ht="12.75">
      <c r="A16" s="22">
        <v>41369</v>
      </c>
      <c r="B16" s="41" t="s">
        <v>150</v>
      </c>
      <c r="C16" s="20">
        <v>41334</v>
      </c>
      <c r="D16" s="24" t="s">
        <v>153</v>
      </c>
      <c r="E16" s="38"/>
      <c r="F16" s="31" t="str">
        <f t="shared" ref="F16" ca="1" si="7">IF((A16-$C$5)&gt;0,((A16-$C$5)&amp;"_Days Left"),IF((A16-$C$5)=0,"Today",((A16-$C$5)&amp;"_Days Passed")))</f>
        <v>-202_Days Passed</v>
      </c>
      <c r="G16" s="24" t="s">
        <v>153</v>
      </c>
      <c r="H16" s="32" t="str">
        <f>IF(E16&gt;A16,"Over due",IF(E16="","","In Due Period"))</f>
        <v/>
      </c>
      <c r="I16" s="36"/>
      <c r="J16" s="36"/>
    </row>
    <row r="17" spans="1:10" ht="12.75">
      <c r="A17" s="22">
        <v>41369</v>
      </c>
      <c r="B17" s="41" t="s">
        <v>154</v>
      </c>
      <c r="C17" s="20">
        <v>41334</v>
      </c>
      <c r="D17" s="24" t="s">
        <v>155</v>
      </c>
      <c r="E17" s="38"/>
      <c r="F17" s="31" t="str">
        <f t="shared" ref="F17" ca="1" si="8">IF((A17-$C$5)&gt;0,((A17-$C$5)&amp;"_Days Left"),IF((A17-$C$5)=0,"Today",((A17-$C$5)&amp;"_Days Passed")))</f>
        <v>-202_Days Passed</v>
      </c>
      <c r="G17" s="24" t="s">
        <v>155</v>
      </c>
      <c r="H17" s="32" t="str">
        <f>IF(E17&gt;A17,"Over due",IF(E17="","","In Due Period"))</f>
        <v/>
      </c>
      <c r="I17" s="36"/>
      <c r="J17" s="36"/>
    </row>
    <row r="18" spans="1:10" ht="12.75">
      <c r="A18" s="22">
        <v>41371</v>
      </c>
      <c r="B18" s="41" t="s">
        <v>17</v>
      </c>
      <c r="C18" s="20">
        <v>41334</v>
      </c>
      <c r="D18" s="23" t="s">
        <v>18</v>
      </c>
      <c r="E18" s="38"/>
      <c r="F18" s="31" t="str">
        <f t="shared" ca="1" si="1"/>
        <v>-200_Days Passed</v>
      </c>
      <c r="G18" s="23" t="s">
        <v>19</v>
      </c>
      <c r="H18" s="32" t="str">
        <f t="shared" si="2"/>
        <v/>
      </c>
      <c r="I18" s="36"/>
      <c r="J18" s="36"/>
    </row>
    <row r="19" spans="1:10" ht="12.75">
      <c r="A19" s="22">
        <v>41371</v>
      </c>
      <c r="B19" s="41" t="s">
        <v>20</v>
      </c>
      <c r="C19" s="20">
        <v>41334</v>
      </c>
      <c r="D19" s="23" t="s">
        <v>18</v>
      </c>
      <c r="E19" s="38"/>
      <c r="F19" s="31" t="str">
        <f t="shared" ca="1" si="1"/>
        <v>-200_Days Passed</v>
      </c>
      <c r="G19" s="23" t="s">
        <v>19</v>
      </c>
      <c r="H19" s="32" t="str">
        <f t="shared" si="2"/>
        <v/>
      </c>
      <c r="I19" s="36"/>
      <c r="J19" s="36"/>
    </row>
    <row r="20" spans="1:10" ht="12.75">
      <c r="A20" s="22">
        <v>41371</v>
      </c>
      <c r="B20" s="41" t="s">
        <v>21</v>
      </c>
      <c r="C20" s="20">
        <v>41334</v>
      </c>
      <c r="D20" s="23" t="s">
        <v>22</v>
      </c>
      <c r="E20" s="38"/>
      <c r="F20" s="31" t="str">
        <f t="shared" ca="1" si="1"/>
        <v>-200_Days Passed</v>
      </c>
      <c r="G20" s="23" t="s">
        <v>23</v>
      </c>
      <c r="H20" s="32" t="str">
        <f t="shared" si="2"/>
        <v/>
      </c>
      <c r="I20" s="36"/>
      <c r="J20" s="36"/>
    </row>
    <row r="21" spans="1:10" ht="12.75">
      <c r="A21" s="22">
        <v>41371</v>
      </c>
      <c r="B21" s="41" t="s">
        <v>140</v>
      </c>
      <c r="C21" s="21" t="s">
        <v>143</v>
      </c>
      <c r="D21" s="24" t="s">
        <v>97</v>
      </c>
      <c r="E21" s="38"/>
      <c r="F21" s="31" t="str">
        <f t="shared" ca="1" si="1"/>
        <v>-200_Days Passed</v>
      </c>
      <c r="G21" s="24" t="s">
        <v>141</v>
      </c>
      <c r="H21" s="32" t="str">
        <f t="shared" si="2"/>
        <v/>
      </c>
      <c r="I21" s="36"/>
      <c r="J21" s="36"/>
    </row>
    <row r="22" spans="1:10" ht="25.5">
      <c r="A22" s="22">
        <v>41371</v>
      </c>
      <c r="B22" s="42" t="s">
        <v>28</v>
      </c>
      <c r="C22" s="20">
        <v>41334</v>
      </c>
      <c r="D22" s="24" t="s">
        <v>29</v>
      </c>
      <c r="E22" s="39"/>
      <c r="F22" s="31" t="str">
        <f ca="1">IF((A22-$C$5)&gt;0,((A22-$C$5)&amp;"_Days Left"),IF((A22-$C$5)=0,"Today",((A22-$C$5)&amp;"_Days Passed")))</f>
        <v>-200_Days Passed</v>
      </c>
      <c r="G22" s="24" t="s">
        <v>30</v>
      </c>
      <c r="H22" s="32" t="str">
        <f t="shared" si="2"/>
        <v/>
      </c>
      <c r="I22" s="36"/>
      <c r="J22" s="36"/>
    </row>
    <row r="23" spans="1:10" ht="56.25">
      <c r="A23" s="22">
        <v>41374</v>
      </c>
      <c r="B23" s="41" t="s">
        <v>24</v>
      </c>
      <c r="C23" s="20">
        <v>41334</v>
      </c>
      <c r="D23" s="23" t="s">
        <v>25</v>
      </c>
      <c r="E23" s="39"/>
      <c r="F23" s="31" t="str">
        <f t="shared" ca="1" si="1"/>
        <v>-197_Days Passed</v>
      </c>
      <c r="G23" s="23" t="s">
        <v>16</v>
      </c>
      <c r="H23" s="32" t="str">
        <f t="shared" si="2"/>
        <v/>
      </c>
      <c r="I23" s="36"/>
      <c r="J23" s="36"/>
    </row>
    <row r="24" spans="1:10" ht="45">
      <c r="A24" s="22">
        <v>41374</v>
      </c>
      <c r="B24" s="42" t="s">
        <v>26</v>
      </c>
      <c r="C24" s="20">
        <v>41334</v>
      </c>
      <c r="D24" s="23" t="s">
        <v>27</v>
      </c>
      <c r="E24" s="39"/>
      <c r="F24" s="31" t="str">
        <f t="shared" ca="1" si="1"/>
        <v>-197_Days Passed</v>
      </c>
      <c r="G24" s="23" t="s">
        <v>16</v>
      </c>
      <c r="H24" s="32" t="str">
        <f t="shared" si="2"/>
        <v/>
      </c>
      <c r="I24" s="36"/>
      <c r="J24" s="36"/>
    </row>
    <row r="25" spans="1:10" ht="12.75">
      <c r="A25" s="22">
        <v>41379</v>
      </c>
      <c r="B25" s="41" t="s">
        <v>31</v>
      </c>
      <c r="C25" s="20">
        <v>41334</v>
      </c>
      <c r="D25" s="24" t="s">
        <v>32</v>
      </c>
      <c r="E25" s="38"/>
      <c r="F25" s="31" t="str">
        <f t="shared" ca="1" si="1"/>
        <v>-192_Days Passed</v>
      </c>
      <c r="G25" s="24" t="s">
        <v>33</v>
      </c>
      <c r="H25" s="32" t="str">
        <f t="shared" si="2"/>
        <v/>
      </c>
      <c r="I25" s="36"/>
      <c r="J25" s="36"/>
    </row>
    <row r="26" spans="1:10" ht="12.75">
      <c r="A26" s="22">
        <v>41380</v>
      </c>
      <c r="B26" s="41" t="s">
        <v>34</v>
      </c>
      <c r="C26" s="20">
        <v>41334</v>
      </c>
      <c r="D26" s="23" t="s">
        <v>35</v>
      </c>
      <c r="E26" s="38"/>
      <c r="F26" s="31" t="str">
        <f t="shared" ca="1" si="1"/>
        <v>-191_Days Passed</v>
      </c>
      <c r="G26" s="23" t="s">
        <v>36</v>
      </c>
      <c r="H26" s="32" t="str">
        <f t="shared" si="2"/>
        <v/>
      </c>
      <c r="I26" s="36"/>
      <c r="J26" s="36"/>
    </row>
    <row r="27" spans="1:10" ht="12.75">
      <c r="A27" s="22">
        <v>41384</v>
      </c>
      <c r="B27" s="41" t="s">
        <v>37</v>
      </c>
      <c r="C27" s="20" t="s">
        <v>38</v>
      </c>
      <c r="D27" s="24" t="s">
        <v>39</v>
      </c>
      <c r="E27" s="38"/>
      <c r="F27" s="31" t="str">
        <f t="shared" ca="1" si="1"/>
        <v>-187_Days Passed</v>
      </c>
      <c r="G27" s="24" t="s">
        <v>40</v>
      </c>
      <c r="H27" s="32" t="str">
        <f t="shared" si="2"/>
        <v/>
      </c>
      <c r="I27" s="36"/>
      <c r="J27" s="36"/>
    </row>
    <row r="28" spans="1:10" ht="12.75">
      <c r="A28" s="22">
        <v>41384</v>
      </c>
      <c r="B28" s="41" t="s">
        <v>41</v>
      </c>
      <c r="C28" s="20" t="s">
        <v>38</v>
      </c>
      <c r="D28" s="24" t="s">
        <v>39</v>
      </c>
      <c r="E28" s="38"/>
      <c r="F28" s="31" t="str">
        <f t="shared" ca="1" si="1"/>
        <v>-187_Days Passed</v>
      </c>
      <c r="G28" s="24" t="s">
        <v>40</v>
      </c>
      <c r="H28" s="32" t="str">
        <f t="shared" si="2"/>
        <v/>
      </c>
      <c r="I28" s="36"/>
      <c r="J28" s="36"/>
    </row>
    <row r="29" spans="1:10" ht="12.75">
      <c r="A29" s="22">
        <v>41384</v>
      </c>
      <c r="B29" s="41" t="s">
        <v>42</v>
      </c>
      <c r="C29" s="20">
        <v>41334</v>
      </c>
      <c r="D29" s="24" t="s">
        <v>43</v>
      </c>
      <c r="E29" s="38"/>
      <c r="F29" s="31" t="str">
        <f t="shared" ca="1" si="1"/>
        <v>-187_Days Passed</v>
      </c>
      <c r="G29" s="24" t="s">
        <v>40</v>
      </c>
      <c r="H29" s="32" t="str">
        <f t="shared" si="2"/>
        <v/>
      </c>
      <c r="I29" s="36"/>
      <c r="J29" s="36"/>
    </row>
    <row r="30" spans="1:10" ht="12.75">
      <c r="A30" s="22">
        <v>41384</v>
      </c>
      <c r="B30" s="41" t="s">
        <v>44</v>
      </c>
      <c r="C30" s="20">
        <v>41334</v>
      </c>
      <c r="D30" s="24" t="s">
        <v>45</v>
      </c>
      <c r="E30" s="38"/>
      <c r="F30" s="31" t="str">
        <f t="shared" ca="1" si="1"/>
        <v>-187_Days Passed</v>
      </c>
      <c r="G30" s="24" t="s">
        <v>40</v>
      </c>
      <c r="H30" s="32" t="str">
        <f t="shared" si="2"/>
        <v/>
      </c>
      <c r="I30" s="36"/>
      <c r="J30" s="36"/>
    </row>
    <row r="31" spans="1:10" ht="12.75">
      <c r="A31" s="22">
        <v>41387</v>
      </c>
      <c r="B31" s="41" t="s">
        <v>46</v>
      </c>
      <c r="C31" s="20">
        <v>41334</v>
      </c>
      <c r="D31" s="23" t="s">
        <v>47</v>
      </c>
      <c r="E31" s="38"/>
      <c r="F31" s="31" t="str">
        <f t="shared" ca="1" si="1"/>
        <v>-184_Days Passed</v>
      </c>
      <c r="G31" s="23" t="s">
        <v>48</v>
      </c>
      <c r="H31" s="32" t="str">
        <f t="shared" si="2"/>
        <v/>
      </c>
      <c r="I31" s="36"/>
      <c r="J31" s="36"/>
    </row>
    <row r="32" spans="1:10" ht="12.75">
      <c r="A32" s="22">
        <v>41389</v>
      </c>
      <c r="B32" s="41" t="s">
        <v>50</v>
      </c>
      <c r="C32" s="20">
        <v>41334</v>
      </c>
      <c r="D32" s="23" t="s">
        <v>132</v>
      </c>
      <c r="E32" s="38"/>
      <c r="F32" s="31" t="str">
        <f t="shared" ca="1" si="1"/>
        <v>-182_Days Passed</v>
      </c>
      <c r="G32" s="23" t="s">
        <v>33</v>
      </c>
      <c r="H32" s="32" t="str">
        <f t="shared" si="2"/>
        <v/>
      </c>
      <c r="I32" s="36"/>
      <c r="J32" s="36"/>
    </row>
    <row r="33" spans="1:10" ht="45">
      <c r="A33" s="22">
        <v>41389</v>
      </c>
      <c r="B33" s="41" t="s">
        <v>168</v>
      </c>
      <c r="C33" s="25" t="s">
        <v>51</v>
      </c>
      <c r="D33" s="23" t="s">
        <v>52</v>
      </c>
      <c r="E33" s="39"/>
      <c r="F33" s="31" t="str">
        <f t="shared" ca="1" si="1"/>
        <v>-182_Days Passed</v>
      </c>
      <c r="G33" s="23" t="s">
        <v>14</v>
      </c>
      <c r="H33" s="32" t="str">
        <f t="shared" si="2"/>
        <v/>
      </c>
      <c r="I33" s="36"/>
      <c r="J33" s="36"/>
    </row>
    <row r="34" spans="1:10" ht="12.75">
      <c r="A34" s="22">
        <v>41391</v>
      </c>
      <c r="B34" s="41" t="s">
        <v>54</v>
      </c>
      <c r="C34" s="26" t="s">
        <v>53</v>
      </c>
      <c r="D34" s="23" t="s">
        <v>55</v>
      </c>
      <c r="E34" s="38"/>
      <c r="F34" s="31" t="str">
        <f t="shared" ca="1" si="1"/>
        <v>-180_Days Passed</v>
      </c>
      <c r="G34" s="23" t="s">
        <v>48</v>
      </c>
      <c r="H34" s="32" t="str">
        <f t="shared" si="2"/>
        <v/>
      </c>
      <c r="I34" s="36"/>
      <c r="J34" s="36"/>
    </row>
    <row r="35" spans="1:10" ht="12.75">
      <c r="A35" s="22">
        <v>41394</v>
      </c>
      <c r="B35" s="41" t="s">
        <v>56</v>
      </c>
      <c r="C35" s="20" t="s">
        <v>57</v>
      </c>
      <c r="D35" s="23" t="s">
        <v>58</v>
      </c>
      <c r="E35" s="38"/>
      <c r="F35" s="31" t="str">
        <f t="shared" ca="1" si="1"/>
        <v>-177_Days Passed</v>
      </c>
      <c r="G35" s="23" t="s">
        <v>33</v>
      </c>
      <c r="H35" s="32" t="str">
        <f t="shared" si="2"/>
        <v/>
      </c>
      <c r="I35" s="36"/>
      <c r="J35" s="36"/>
    </row>
    <row r="36" spans="1:10" ht="25.5">
      <c r="A36" s="22">
        <v>41394</v>
      </c>
      <c r="B36" s="41" t="s">
        <v>59</v>
      </c>
      <c r="C36" s="27" t="s">
        <v>60</v>
      </c>
      <c r="D36" s="23" t="s">
        <v>22</v>
      </c>
      <c r="E36" s="38"/>
      <c r="F36" s="31" t="str">
        <f t="shared" ca="1" si="1"/>
        <v>-177_Days Passed</v>
      </c>
      <c r="G36" s="23" t="s">
        <v>23</v>
      </c>
      <c r="H36" s="32" t="str">
        <f t="shared" si="2"/>
        <v/>
      </c>
      <c r="I36" s="36"/>
      <c r="J36" s="36"/>
    </row>
    <row r="37" spans="1:10" ht="12.75">
      <c r="A37" s="22">
        <v>41394</v>
      </c>
      <c r="B37" s="41" t="s">
        <v>61</v>
      </c>
      <c r="C37" s="26" t="s">
        <v>53</v>
      </c>
      <c r="D37" s="24" t="s">
        <v>62</v>
      </c>
      <c r="E37" s="38"/>
      <c r="F37" s="31" t="str">
        <f t="shared" ca="1" si="1"/>
        <v>-177_Days Passed</v>
      </c>
      <c r="G37" s="24" t="s">
        <v>23</v>
      </c>
      <c r="H37" s="32" t="str">
        <f t="shared" si="2"/>
        <v/>
      </c>
      <c r="I37" s="36"/>
      <c r="J37" s="36"/>
    </row>
    <row r="38" spans="1:10" ht="33.75">
      <c r="A38" s="22">
        <v>41394</v>
      </c>
      <c r="B38" s="42" t="s">
        <v>63</v>
      </c>
      <c r="C38" s="26" t="s">
        <v>64</v>
      </c>
      <c r="D38" s="23" t="s">
        <v>65</v>
      </c>
      <c r="E38" s="38"/>
      <c r="F38" s="31" t="str">
        <f t="shared" ca="1" si="1"/>
        <v>-177_Days Passed</v>
      </c>
      <c r="G38" s="23" t="s">
        <v>16</v>
      </c>
      <c r="H38" s="32" t="str">
        <f t="shared" si="2"/>
        <v/>
      </c>
      <c r="I38" s="36"/>
      <c r="J38" s="36"/>
    </row>
    <row r="39" spans="1:10" ht="44.25" customHeight="1">
      <c r="A39" s="22">
        <v>41394</v>
      </c>
      <c r="B39" s="42" t="s">
        <v>66</v>
      </c>
      <c r="C39" s="26" t="s">
        <v>64</v>
      </c>
      <c r="D39" s="23" t="s">
        <v>67</v>
      </c>
      <c r="E39" s="38"/>
      <c r="F39" s="31" t="str">
        <f t="shared" ca="1" si="1"/>
        <v>-177_Days Passed</v>
      </c>
      <c r="G39" s="23" t="s">
        <v>16</v>
      </c>
      <c r="H39" s="32" t="str">
        <f t="shared" si="2"/>
        <v/>
      </c>
      <c r="I39" s="36"/>
      <c r="J39" s="36"/>
    </row>
    <row r="40" spans="1:10" ht="12.75">
      <c r="A40" s="22">
        <v>41395</v>
      </c>
      <c r="B40" s="41" t="s">
        <v>9</v>
      </c>
      <c r="C40" s="20">
        <v>41365</v>
      </c>
      <c r="D40" s="24" t="s">
        <v>10</v>
      </c>
      <c r="E40" s="38"/>
      <c r="F40" s="31" t="str">
        <f t="shared" ca="1" si="1"/>
        <v>-176_Days Passed</v>
      </c>
      <c r="G40" s="24" t="s">
        <v>11</v>
      </c>
      <c r="H40" s="32" t="str">
        <f t="shared" si="2"/>
        <v/>
      </c>
      <c r="I40" s="36"/>
      <c r="J40" s="36"/>
    </row>
    <row r="41" spans="1:10" ht="12.75">
      <c r="A41" s="22">
        <v>41396</v>
      </c>
      <c r="B41" s="41" t="s">
        <v>148</v>
      </c>
      <c r="C41" s="20">
        <v>41365</v>
      </c>
      <c r="D41" s="24" t="s">
        <v>149</v>
      </c>
      <c r="E41" s="38"/>
      <c r="F41" s="31" t="str">
        <f t="shared" ca="1" si="1"/>
        <v>-175_Days Passed</v>
      </c>
      <c r="G41" s="24" t="s">
        <v>148</v>
      </c>
      <c r="H41" s="32" t="str">
        <f t="shared" si="2"/>
        <v/>
      </c>
      <c r="I41" s="36"/>
      <c r="J41" s="36"/>
    </row>
    <row r="42" spans="1:10" ht="22.5">
      <c r="A42" s="22">
        <v>41398</v>
      </c>
      <c r="B42" s="41" t="s">
        <v>151</v>
      </c>
      <c r="C42" s="20">
        <v>41365</v>
      </c>
      <c r="D42" s="24" t="s">
        <v>152</v>
      </c>
      <c r="E42" s="38"/>
      <c r="F42" s="31" t="str">
        <f t="shared" ca="1" si="1"/>
        <v>-173_Days Passed</v>
      </c>
      <c r="G42" s="24" t="s">
        <v>152</v>
      </c>
      <c r="H42" s="32" t="str">
        <f t="shared" si="2"/>
        <v/>
      </c>
      <c r="I42" s="36"/>
      <c r="J42" s="36"/>
    </row>
    <row r="43" spans="1:10" ht="22.5">
      <c r="A43" s="22">
        <v>41398</v>
      </c>
      <c r="B43" s="41" t="s">
        <v>157</v>
      </c>
      <c r="C43" s="20">
        <v>41365</v>
      </c>
      <c r="D43" s="24" t="s">
        <v>156</v>
      </c>
      <c r="E43" s="38"/>
      <c r="F43" s="31" t="str">
        <f t="shared" ca="1" si="1"/>
        <v>-173_Days Passed</v>
      </c>
      <c r="G43" s="24" t="s">
        <v>156</v>
      </c>
      <c r="H43" s="32" t="str">
        <f t="shared" si="2"/>
        <v/>
      </c>
      <c r="I43" s="36"/>
      <c r="J43" s="36"/>
    </row>
    <row r="44" spans="1:10" ht="12.75">
      <c r="A44" s="22">
        <v>41399</v>
      </c>
      <c r="B44" s="41" t="s">
        <v>150</v>
      </c>
      <c r="C44" s="20">
        <v>41365</v>
      </c>
      <c r="D44" s="24" t="s">
        <v>153</v>
      </c>
      <c r="E44" s="38"/>
      <c r="F44" s="31" t="str">
        <f ca="1">IF((A44-$C$5)&gt;0,((A44-$C$5)&amp;"_Days Left"),IF((A44-$C$5)=0,"Today",((A44-$C$5)&amp;"_Days Passed")))</f>
        <v>-172_Days Passed</v>
      </c>
      <c r="G44" s="24" t="s">
        <v>153</v>
      </c>
      <c r="H44" s="32" t="str">
        <f>IF(E44&gt;A44,"Over due",IF(E44="","","In Due Period"))</f>
        <v/>
      </c>
      <c r="I44" s="36"/>
      <c r="J44" s="36"/>
    </row>
    <row r="45" spans="1:10" ht="57.75" customHeight="1">
      <c r="A45" s="22">
        <v>41399</v>
      </c>
      <c r="B45" s="41" t="s">
        <v>166</v>
      </c>
      <c r="C45" s="20">
        <v>41365</v>
      </c>
      <c r="D45" s="24" t="s">
        <v>13</v>
      </c>
      <c r="E45" s="39"/>
      <c r="F45" s="31" t="str">
        <f t="shared" ca="1" si="1"/>
        <v>-172_Days Passed</v>
      </c>
      <c r="G45" s="24" t="s">
        <v>14</v>
      </c>
      <c r="H45" s="32" t="str">
        <f t="shared" si="2"/>
        <v/>
      </c>
      <c r="I45" s="36"/>
      <c r="J45" s="36"/>
    </row>
    <row r="46" spans="1:10" ht="56.25">
      <c r="A46" s="22">
        <v>41399</v>
      </c>
      <c r="B46" s="41" t="s">
        <v>15</v>
      </c>
      <c r="C46" s="20">
        <v>41365</v>
      </c>
      <c r="D46" s="24" t="s">
        <v>13</v>
      </c>
      <c r="E46" s="39"/>
      <c r="F46" s="31" t="str">
        <f t="shared" ca="1" si="1"/>
        <v>-172_Days Passed</v>
      </c>
      <c r="G46" s="24" t="s">
        <v>16</v>
      </c>
      <c r="H46" s="32" t="str">
        <f t="shared" si="2"/>
        <v/>
      </c>
      <c r="I46" s="36"/>
      <c r="J46" s="36"/>
    </row>
    <row r="47" spans="1:10" ht="12.75">
      <c r="A47" s="22">
        <v>41399</v>
      </c>
      <c r="B47" s="41" t="s">
        <v>154</v>
      </c>
      <c r="C47" s="20">
        <v>41365</v>
      </c>
      <c r="D47" s="24" t="s">
        <v>155</v>
      </c>
      <c r="E47" s="38"/>
      <c r="F47" s="31" t="str">
        <f t="shared" ca="1" si="1"/>
        <v>-172_Days Passed</v>
      </c>
      <c r="G47" s="24" t="s">
        <v>155</v>
      </c>
      <c r="H47" s="32" t="str">
        <f>IF(E47&gt;A47,"Over due",IF(E47="","","In Due Period"))</f>
        <v/>
      </c>
      <c r="I47" s="36"/>
      <c r="J47" s="36"/>
    </row>
    <row r="48" spans="1:10" ht="12.75">
      <c r="A48" s="22">
        <v>41401</v>
      </c>
      <c r="B48" s="41" t="s">
        <v>73</v>
      </c>
      <c r="C48" s="20">
        <v>41365</v>
      </c>
      <c r="D48" s="24" t="s">
        <v>22</v>
      </c>
      <c r="E48" s="38"/>
      <c r="F48" s="31" t="str">
        <f t="shared" ca="1" si="1"/>
        <v>-170_Days Passed</v>
      </c>
      <c r="G48" s="24" t="s">
        <v>23</v>
      </c>
      <c r="H48" s="32" t="str">
        <f t="shared" si="2"/>
        <v/>
      </c>
      <c r="I48" s="36"/>
      <c r="J48" s="36"/>
    </row>
    <row r="49" spans="1:10" ht="12.75">
      <c r="A49" s="22">
        <v>41401</v>
      </c>
      <c r="B49" s="41" t="s">
        <v>17</v>
      </c>
      <c r="C49" s="20">
        <v>41365</v>
      </c>
      <c r="D49" s="23" t="s">
        <v>18</v>
      </c>
      <c r="E49" s="38"/>
      <c r="F49" s="31" t="str">
        <f t="shared" ca="1" si="1"/>
        <v>-170_Days Passed</v>
      </c>
      <c r="G49" s="23" t="s">
        <v>19</v>
      </c>
      <c r="H49" s="32" t="str">
        <f t="shared" si="2"/>
        <v/>
      </c>
      <c r="I49" s="36"/>
      <c r="J49" s="36"/>
    </row>
    <row r="50" spans="1:10" ht="12.75">
      <c r="A50" s="22">
        <v>41401</v>
      </c>
      <c r="B50" s="41" t="s">
        <v>20</v>
      </c>
      <c r="C50" s="20">
        <v>41365</v>
      </c>
      <c r="D50" s="23" t="s">
        <v>18</v>
      </c>
      <c r="E50" s="38"/>
      <c r="F50" s="31" t="str">
        <f t="shared" ca="1" si="1"/>
        <v>-170_Days Passed</v>
      </c>
      <c r="G50" s="23" t="s">
        <v>19</v>
      </c>
      <c r="H50" s="32" t="str">
        <f t="shared" si="2"/>
        <v/>
      </c>
      <c r="I50" s="36"/>
      <c r="J50" s="36"/>
    </row>
    <row r="51" spans="1:10" ht="25.5">
      <c r="A51" s="22">
        <v>41401</v>
      </c>
      <c r="B51" s="42" t="s">
        <v>28</v>
      </c>
      <c r="C51" s="20">
        <v>41365</v>
      </c>
      <c r="D51" s="24" t="s">
        <v>29</v>
      </c>
      <c r="E51" s="39"/>
      <c r="F51" s="31" t="str">
        <f ca="1">IF((A51-$C$5)&gt;0,((A51-$C$5)&amp;"_Days Left"),IF((A51-$C$5)=0,"Today",((A51-$C$5)&amp;"_Days Passed")))</f>
        <v>-170_Days Passed</v>
      </c>
      <c r="G51" s="24" t="s">
        <v>30</v>
      </c>
      <c r="H51" s="32" t="str">
        <f t="shared" si="2"/>
        <v/>
      </c>
      <c r="I51" s="36"/>
      <c r="J51" s="36"/>
    </row>
    <row r="52" spans="1:10" ht="56.25">
      <c r="A52" s="22">
        <v>41404</v>
      </c>
      <c r="B52" s="41" t="s">
        <v>24</v>
      </c>
      <c r="C52" s="20">
        <v>41365</v>
      </c>
      <c r="D52" s="24" t="s">
        <v>25</v>
      </c>
      <c r="E52" s="38"/>
      <c r="F52" s="31" t="str">
        <f t="shared" ca="1" si="1"/>
        <v>-167_Days Passed</v>
      </c>
      <c r="G52" s="24" t="s">
        <v>16</v>
      </c>
      <c r="H52" s="32" t="str">
        <f t="shared" si="2"/>
        <v/>
      </c>
      <c r="I52" s="36"/>
      <c r="J52" s="36"/>
    </row>
    <row r="53" spans="1:10" ht="45">
      <c r="A53" s="22">
        <v>41404</v>
      </c>
      <c r="B53" s="42" t="s">
        <v>26</v>
      </c>
      <c r="C53" s="20">
        <v>41365</v>
      </c>
      <c r="D53" s="24" t="s">
        <v>27</v>
      </c>
      <c r="E53" s="39"/>
      <c r="F53" s="31" t="str">
        <f t="shared" ca="1" si="1"/>
        <v>-167_Days Passed</v>
      </c>
      <c r="G53" s="24" t="s">
        <v>16</v>
      </c>
      <c r="H53" s="32" t="str">
        <f t="shared" si="2"/>
        <v/>
      </c>
      <c r="I53" s="36"/>
      <c r="J53" s="36"/>
    </row>
    <row r="54" spans="1:10" ht="12.75">
      <c r="A54" s="22">
        <v>41406</v>
      </c>
      <c r="B54" s="41" t="s">
        <v>74</v>
      </c>
      <c r="C54" s="20" t="s">
        <v>51</v>
      </c>
      <c r="D54" s="24" t="s">
        <v>75</v>
      </c>
      <c r="E54" s="38"/>
      <c r="F54" s="31" t="str">
        <f t="shared" ca="1" si="1"/>
        <v>-165_Days Passed</v>
      </c>
      <c r="G54" s="24" t="s">
        <v>36</v>
      </c>
      <c r="H54" s="32" t="str">
        <f t="shared" si="2"/>
        <v/>
      </c>
      <c r="I54" s="36"/>
      <c r="J54" s="36"/>
    </row>
    <row r="55" spans="1:10" ht="12.75">
      <c r="A55" s="22">
        <v>41409</v>
      </c>
      <c r="B55" s="41" t="s">
        <v>31</v>
      </c>
      <c r="C55" s="20">
        <v>41365</v>
      </c>
      <c r="D55" s="24" t="s">
        <v>32</v>
      </c>
      <c r="E55" s="38"/>
      <c r="F55" s="31" t="str">
        <f t="shared" ca="1" si="1"/>
        <v>-162_Days Passed</v>
      </c>
      <c r="G55" s="24" t="s">
        <v>33</v>
      </c>
      <c r="H55" s="32" t="str">
        <f t="shared" si="2"/>
        <v/>
      </c>
      <c r="I55" s="36"/>
      <c r="J55" s="36"/>
    </row>
    <row r="56" spans="1:10" ht="12.75">
      <c r="A56" s="22">
        <v>41409</v>
      </c>
      <c r="B56" s="41" t="s">
        <v>76</v>
      </c>
      <c r="C56" s="26" t="s">
        <v>53</v>
      </c>
      <c r="D56" s="24" t="s">
        <v>77</v>
      </c>
      <c r="E56" s="38"/>
      <c r="F56" s="31" t="str">
        <f t="shared" ca="1" si="1"/>
        <v>-162_Days Passed</v>
      </c>
      <c r="G56" s="24" t="s">
        <v>23</v>
      </c>
      <c r="H56" s="32" t="str">
        <f t="shared" si="2"/>
        <v/>
      </c>
      <c r="I56" s="36"/>
      <c r="J56" s="36"/>
    </row>
    <row r="57" spans="1:10" ht="22.5">
      <c r="A57" s="22">
        <v>41409</v>
      </c>
      <c r="B57" s="41" t="s">
        <v>78</v>
      </c>
      <c r="C57" s="26" t="s">
        <v>53</v>
      </c>
      <c r="D57" s="23" t="s">
        <v>79</v>
      </c>
      <c r="E57" s="40"/>
      <c r="F57" s="31" t="str">
        <f t="shared" ca="1" si="1"/>
        <v>-162_Days Passed</v>
      </c>
      <c r="G57" s="23" t="s">
        <v>23</v>
      </c>
      <c r="H57" s="32" t="str">
        <f t="shared" si="2"/>
        <v/>
      </c>
      <c r="I57" s="36"/>
      <c r="J57" s="36"/>
    </row>
    <row r="58" spans="1:10" ht="12.75">
      <c r="A58" s="22">
        <v>41410</v>
      </c>
      <c r="B58" s="41" t="s">
        <v>34</v>
      </c>
      <c r="C58" s="20">
        <v>41365</v>
      </c>
      <c r="D58" s="24" t="s">
        <v>35</v>
      </c>
      <c r="E58" s="38"/>
      <c r="F58" s="31" t="str">
        <f t="shared" ca="1" si="1"/>
        <v>-161_Days Passed</v>
      </c>
      <c r="G58" s="24" t="s">
        <v>36</v>
      </c>
      <c r="H58" s="32" t="str">
        <f t="shared" si="2"/>
        <v/>
      </c>
      <c r="I58" s="36"/>
      <c r="J58" s="36"/>
    </row>
    <row r="59" spans="1:10" ht="12.75">
      <c r="A59" s="22">
        <v>41414</v>
      </c>
      <c r="B59" s="41" t="s">
        <v>80</v>
      </c>
      <c r="C59" s="20">
        <v>41365</v>
      </c>
      <c r="D59" s="24" t="s">
        <v>81</v>
      </c>
      <c r="E59" s="38"/>
      <c r="F59" s="31" t="str">
        <f t="shared" ca="1" si="1"/>
        <v>-157_Days Passed</v>
      </c>
      <c r="G59" s="24" t="s">
        <v>40</v>
      </c>
      <c r="H59" s="32" t="str">
        <f t="shared" si="2"/>
        <v/>
      </c>
      <c r="I59" s="36"/>
      <c r="J59" s="36"/>
    </row>
    <row r="60" spans="1:10" ht="12.75">
      <c r="A60" s="22">
        <v>41414</v>
      </c>
      <c r="B60" s="41" t="s">
        <v>82</v>
      </c>
      <c r="C60" s="20">
        <v>41365</v>
      </c>
      <c r="D60" s="24" t="s">
        <v>83</v>
      </c>
      <c r="E60" s="38"/>
      <c r="F60" s="31" t="str">
        <f t="shared" ca="1" si="1"/>
        <v>-157_Days Passed</v>
      </c>
      <c r="G60" s="24" t="s">
        <v>40</v>
      </c>
      <c r="H60" s="32" t="str">
        <f t="shared" si="2"/>
        <v/>
      </c>
      <c r="I60" s="36"/>
      <c r="J60" s="36"/>
    </row>
    <row r="61" spans="1:10" ht="12.75">
      <c r="A61" s="22">
        <v>41414</v>
      </c>
      <c r="B61" s="41" t="s">
        <v>84</v>
      </c>
      <c r="C61" s="20">
        <v>41365</v>
      </c>
      <c r="D61" s="24" t="s">
        <v>43</v>
      </c>
      <c r="E61" s="38"/>
      <c r="F61" s="31" t="str">
        <f t="shared" ca="1" si="1"/>
        <v>-157_Days Passed</v>
      </c>
      <c r="G61" s="24" t="s">
        <v>40</v>
      </c>
      <c r="H61" s="32" t="str">
        <f t="shared" si="2"/>
        <v/>
      </c>
      <c r="I61" s="36"/>
      <c r="J61" s="36"/>
    </row>
    <row r="62" spans="1:10" ht="12.75">
      <c r="A62" s="22">
        <v>41414</v>
      </c>
      <c r="B62" s="41" t="s">
        <v>85</v>
      </c>
      <c r="C62" s="20">
        <v>41365</v>
      </c>
      <c r="D62" s="24" t="s">
        <v>45</v>
      </c>
      <c r="E62" s="38"/>
      <c r="F62" s="31" t="str">
        <f t="shared" ca="1" si="1"/>
        <v>-157_Days Passed</v>
      </c>
      <c r="G62" s="24" t="s">
        <v>40</v>
      </c>
      <c r="H62" s="32" t="str">
        <f t="shared" si="2"/>
        <v/>
      </c>
      <c r="I62" s="36"/>
      <c r="J62" s="36"/>
    </row>
    <row r="63" spans="1:10" ht="12.75">
      <c r="A63" s="22">
        <v>41417</v>
      </c>
      <c r="B63" s="41" t="s">
        <v>46</v>
      </c>
      <c r="C63" s="20">
        <v>41395</v>
      </c>
      <c r="D63" s="23" t="s">
        <v>47</v>
      </c>
      <c r="E63" s="38"/>
      <c r="F63" s="31" t="str">
        <f t="shared" ca="1" si="1"/>
        <v>-154_Days Passed</v>
      </c>
      <c r="G63" s="23" t="s">
        <v>48</v>
      </c>
      <c r="H63" s="32" t="str">
        <f t="shared" si="2"/>
        <v/>
      </c>
      <c r="I63" s="36"/>
      <c r="J63" s="36"/>
    </row>
    <row r="64" spans="1:10" ht="12.75">
      <c r="A64" s="22">
        <v>41419</v>
      </c>
      <c r="B64" s="41" t="s">
        <v>50</v>
      </c>
      <c r="C64" s="20">
        <v>41365</v>
      </c>
      <c r="D64" s="23" t="s">
        <v>132</v>
      </c>
      <c r="E64" s="38"/>
      <c r="F64" s="31" t="str">
        <f t="shared" ca="1" si="1"/>
        <v>-152_Days Passed</v>
      </c>
      <c r="G64" s="23" t="s">
        <v>33</v>
      </c>
      <c r="H64" s="32" t="str">
        <f t="shared" si="2"/>
        <v/>
      </c>
      <c r="I64" s="36"/>
      <c r="J64" s="36"/>
    </row>
    <row r="65" spans="1:10" s="3" customFormat="1" ht="12.75">
      <c r="A65" s="22">
        <v>41424</v>
      </c>
      <c r="B65" s="41" t="s">
        <v>86</v>
      </c>
      <c r="C65" s="26" t="s">
        <v>87</v>
      </c>
      <c r="D65" s="23" t="s">
        <v>88</v>
      </c>
      <c r="E65" s="38"/>
      <c r="F65" s="31" t="str">
        <f t="shared" ca="1" si="1"/>
        <v>-147_Days Passed</v>
      </c>
      <c r="G65" s="23" t="s">
        <v>23</v>
      </c>
      <c r="H65" s="32" t="str">
        <f t="shared" si="2"/>
        <v/>
      </c>
      <c r="I65" s="37"/>
      <c r="J65" s="37"/>
    </row>
    <row r="66" spans="1:10" ht="12.75">
      <c r="A66" s="22">
        <v>41425</v>
      </c>
      <c r="B66" s="41" t="s">
        <v>89</v>
      </c>
      <c r="C66" s="26" t="s">
        <v>87</v>
      </c>
      <c r="D66" s="23" t="s">
        <v>90</v>
      </c>
      <c r="E66" s="38"/>
      <c r="F66" s="31" t="str">
        <f t="shared" ca="1" si="1"/>
        <v>-146_Days Passed</v>
      </c>
      <c r="G66" s="23" t="s">
        <v>23</v>
      </c>
      <c r="H66" s="32" t="str">
        <f t="shared" si="2"/>
        <v/>
      </c>
      <c r="I66" s="36"/>
      <c r="J66" s="36"/>
    </row>
    <row r="67" spans="1:10" ht="12.75">
      <c r="A67" s="22">
        <v>41426</v>
      </c>
      <c r="B67" s="41" t="s">
        <v>9</v>
      </c>
      <c r="C67" s="20">
        <v>41395</v>
      </c>
      <c r="D67" s="24" t="s">
        <v>10</v>
      </c>
      <c r="E67" s="38"/>
      <c r="F67" s="31" t="str">
        <f t="shared" ca="1" si="1"/>
        <v>-145_Days Passed</v>
      </c>
      <c r="G67" s="24" t="s">
        <v>11</v>
      </c>
      <c r="H67" s="32" t="str">
        <f t="shared" si="2"/>
        <v/>
      </c>
      <c r="I67" s="36"/>
      <c r="J67" s="36"/>
    </row>
    <row r="68" spans="1:10" ht="12.75">
      <c r="A68" s="22">
        <v>41427</v>
      </c>
      <c r="B68" s="41" t="s">
        <v>148</v>
      </c>
      <c r="C68" s="20">
        <v>41395</v>
      </c>
      <c r="D68" s="24" t="s">
        <v>149</v>
      </c>
      <c r="E68" s="38"/>
      <c r="F68" s="31" t="str">
        <f t="shared" ref="F68:F70" ca="1" si="9">IF((A68-$C$5)&gt;0,((A68-$C$5)&amp;"_Days Left"),IF((A68-$C$5)=0,"Today",((A68-$C$5)&amp;"_Days Passed")))</f>
        <v>-144_Days Passed</v>
      </c>
      <c r="G68" s="24" t="s">
        <v>148</v>
      </c>
      <c r="H68" s="32" t="str">
        <f t="shared" si="2"/>
        <v/>
      </c>
      <c r="I68" s="36"/>
      <c r="J68" s="36"/>
    </row>
    <row r="69" spans="1:10" ht="14.25" customHeight="1">
      <c r="A69" s="22">
        <v>41429</v>
      </c>
      <c r="B69" s="41" t="s">
        <v>151</v>
      </c>
      <c r="C69" s="20">
        <v>41395</v>
      </c>
      <c r="D69" s="24" t="s">
        <v>152</v>
      </c>
      <c r="E69" s="38"/>
      <c r="F69" s="31" t="str">
        <f t="shared" ca="1" si="9"/>
        <v>-142_Days Passed</v>
      </c>
      <c r="G69" s="24" t="s">
        <v>152</v>
      </c>
      <c r="H69" s="32" t="str">
        <f t="shared" si="2"/>
        <v/>
      </c>
      <c r="I69" s="36"/>
      <c r="J69" s="36"/>
    </row>
    <row r="70" spans="1:10" ht="22.5">
      <c r="A70" s="22">
        <v>41429</v>
      </c>
      <c r="B70" s="41" t="s">
        <v>157</v>
      </c>
      <c r="C70" s="20">
        <v>41395</v>
      </c>
      <c r="D70" s="24" t="s">
        <v>156</v>
      </c>
      <c r="E70" s="38"/>
      <c r="F70" s="31" t="str">
        <f t="shared" ca="1" si="9"/>
        <v>-142_Days Passed</v>
      </c>
      <c r="G70" s="24" t="s">
        <v>156</v>
      </c>
      <c r="H70" s="32" t="str">
        <f t="shared" ref="H70" si="10">IF(E70&gt;A70,"Over due",IF(E70="","","In Due Period"))</f>
        <v/>
      </c>
      <c r="I70" s="36"/>
      <c r="J70" s="36"/>
    </row>
    <row r="71" spans="1:10" ht="12.75">
      <c r="A71" s="22">
        <v>41430</v>
      </c>
      <c r="B71" s="41" t="s">
        <v>150</v>
      </c>
      <c r="C71" s="20">
        <v>41395</v>
      </c>
      <c r="D71" s="24" t="s">
        <v>153</v>
      </c>
      <c r="E71" s="38"/>
      <c r="F71" s="31" t="str">
        <f ca="1">IF((A71-$C$5)&gt;0,((A71-$C$5)&amp;"_Days Left"),IF((A71-$C$5)=0,"Today",((A71-$C$5)&amp;"_Days Passed")))</f>
        <v>-141_Days Passed</v>
      </c>
      <c r="G71" s="24" t="s">
        <v>153</v>
      </c>
      <c r="H71" s="32" t="str">
        <f>IF(E71&gt;A71,"Over due",IF(E71="","","In Due Period"))</f>
        <v/>
      </c>
      <c r="I71" s="36"/>
      <c r="J71" s="36"/>
    </row>
    <row r="72" spans="1:10" ht="63.75" customHeight="1">
      <c r="A72" s="22">
        <v>41430</v>
      </c>
      <c r="B72" s="41" t="s">
        <v>166</v>
      </c>
      <c r="C72" s="20">
        <v>41395</v>
      </c>
      <c r="D72" s="24" t="s">
        <v>13</v>
      </c>
      <c r="E72" s="39"/>
      <c r="F72" s="31" t="str">
        <f t="shared" ca="1" si="1"/>
        <v>-141_Days Passed</v>
      </c>
      <c r="G72" s="24" t="s">
        <v>14</v>
      </c>
      <c r="H72" s="32" t="str">
        <f t="shared" si="2"/>
        <v/>
      </c>
      <c r="I72" s="36"/>
      <c r="J72" s="36"/>
    </row>
    <row r="73" spans="1:10" ht="56.25">
      <c r="A73" s="22">
        <v>41430</v>
      </c>
      <c r="B73" s="41" t="s">
        <v>15</v>
      </c>
      <c r="C73" s="20">
        <v>41395</v>
      </c>
      <c r="D73" s="24" t="s">
        <v>13</v>
      </c>
      <c r="E73" s="39"/>
      <c r="F73" s="31" t="str">
        <f t="shared" ca="1" si="1"/>
        <v>-141_Days Passed</v>
      </c>
      <c r="G73" s="24" t="s">
        <v>16</v>
      </c>
      <c r="H73" s="32" t="str">
        <f t="shared" si="2"/>
        <v/>
      </c>
      <c r="I73" s="36"/>
      <c r="J73" s="36"/>
    </row>
    <row r="74" spans="1:10" ht="12.75">
      <c r="A74" s="22">
        <v>41430</v>
      </c>
      <c r="B74" s="41" t="s">
        <v>154</v>
      </c>
      <c r="C74" s="20">
        <v>41395</v>
      </c>
      <c r="D74" s="24" t="s">
        <v>155</v>
      </c>
      <c r="E74" s="38"/>
      <c r="F74" s="31" t="str">
        <f t="shared" ref="F74" ca="1" si="11">IF((A74-$C$5)&gt;0,((A74-$C$5)&amp;"_Days Left"),IF((A74-$C$5)=0,"Today",((A74-$C$5)&amp;"_Days Passed")))</f>
        <v>-141_Days Passed</v>
      </c>
      <c r="G74" s="24" t="s">
        <v>155</v>
      </c>
      <c r="H74" s="32" t="str">
        <f>IF(E74&gt;A74,"Over due",IF(E74="","","In Due Period"))</f>
        <v/>
      </c>
      <c r="I74" s="36"/>
      <c r="J74" s="36"/>
    </row>
    <row r="75" spans="1:10" ht="12.75">
      <c r="A75" s="22">
        <v>41432</v>
      </c>
      <c r="B75" s="41" t="s">
        <v>73</v>
      </c>
      <c r="C75" s="20">
        <v>41395</v>
      </c>
      <c r="D75" s="24" t="s">
        <v>22</v>
      </c>
      <c r="E75" s="38"/>
      <c r="F75" s="31" t="str">
        <f t="shared" ca="1" si="1"/>
        <v>-139_Days Passed</v>
      </c>
      <c r="G75" s="24" t="s">
        <v>23</v>
      </c>
      <c r="H75" s="32" t="str">
        <f t="shared" si="2"/>
        <v/>
      </c>
      <c r="I75" s="36"/>
      <c r="J75" s="36"/>
    </row>
    <row r="76" spans="1:10" ht="12.75">
      <c r="A76" s="22">
        <v>41432</v>
      </c>
      <c r="B76" s="41" t="s">
        <v>17</v>
      </c>
      <c r="C76" s="20">
        <v>41395</v>
      </c>
      <c r="D76" s="23" t="s">
        <v>18</v>
      </c>
      <c r="E76" s="38"/>
      <c r="F76" s="31" t="str">
        <f t="shared" ca="1" si="1"/>
        <v>-139_Days Passed</v>
      </c>
      <c r="G76" s="23" t="s">
        <v>19</v>
      </c>
      <c r="H76" s="32" t="str">
        <f t="shared" si="2"/>
        <v/>
      </c>
      <c r="I76" s="36"/>
      <c r="J76" s="36"/>
    </row>
    <row r="77" spans="1:10" ht="12.75">
      <c r="A77" s="22">
        <v>41432</v>
      </c>
      <c r="B77" s="41" t="s">
        <v>20</v>
      </c>
      <c r="C77" s="20">
        <v>41395</v>
      </c>
      <c r="D77" s="23" t="s">
        <v>18</v>
      </c>
      <c r="E77" s="38"/>
      <c r="F77" s="31" t="str">
        <f t="shared" ca="1" si="1"/>
        <v>-139_Days Passed</v>
      </c>
      <c r="G77" s="23" t="s">
        <v>19</v>
      </c>
      <c r="H77" s="32" t="str">
        <f t="shared" si="2"/>
        <v/>
      </c>
      <c r="I77" s="36"/>
      <c r="J77" s="36"/>
    </row>
    <row r="78" spans="1:10" ht="25.5">
      <c r="A78" s="22">
        <v>41432</v>
      </c>
      <c r="B78" s="42" t="s">
        <v>28</v>
      </c>
      <c r="C78" s="20">
        <v>41395</v>
      </c>
      <c r="D78" s="24" t="s">
        <v>29</v>
      </c>
      <c r="E78" s="39"/>
      <c r="F78" s="31" t="str">
        <f ca="1">IF((A78-$C$5)&gt;0,((A78-$C$5)&amp;"_Days Left"),IF((A78-$C$5)=0,"Today",((A78-$C$5)&amp;"_Days Passed")))</f>
        <v>-139_Days Passed</v>
      </c>
      <c r="G78" s="24" t="s">
        <v>30</v>
      </c>
      <c r="H78" s="32" t="str">
        <f t="shared" si="2"/>
        <v/>
      </c>
      <c r="I78" s="36"/>
      <c r="J78" s="36"/>
    </row>
    <row r="79" spans="1:10" ht="56.25">
      <c r="A79" s="22">
        <v>41435</v>
      </c>
      <c r="B79" s="41" t="s">
        <v>24</v>
      </c>
      <c r="C79" s="20">
        <v>41395</v>
      </c>
      <c r="D79" s="24" t="s">
        <v>25</v>
      </c>
      <c r="E79" s="39"/>
      <c r="F79" s="31" t="str">
        <f t="shared" ca="1" si="1"/>
        <v>-136_Days Passed</v>
      </c>
      <c r="G79" s="24" t="s">
        <v>16</v>
      </c>
      <c r="H79" s="32" t="str">
        <f t="shared" si="2"/>
        <v/>
      </c>
      <c r="I79" s="36"/>
      <c r="J79" s="36"/>
    </row>
    <row r="80" spans="1:10" ht="45">
      <c r="A80" s="22">
        <v>41435</v>
      </c>
      <c r="B80" s="42" t="s">
        <v>26</v>
      </c>
      <c r="C80" s="20">
        <v>41395</v>
      </c>
      <c r="D80" s="24" t="s">
        <v>27</v>
      </c>
      <c r="E80" s="39"/>
      <c r="F80" s="31" t="str">
        <f t="shared" ca="1" si="1"/>
        <v>-136_Days Passed</v>
      </c>
      <c r="G80" s="24" t="s">
        <v>16</v>
      </c>
      <c r="H80" s="32" t="str">
        <f t="shared" si="2"/>
        <v/>
      </c>
      <c r="I80" s="36"/>
      <c r="J80" s="36"/>
    </row>
    <row r="81" spans="1:10" ht="12.75">
      <c r="A81" s="22">
        <v>41440</v>
      </c>
      <c r="B81" s="41" t="s">
        <v>91</v>
      </c>
      <c r="C81" s="21" t="s">
        <v>92</v>
      </c>
      <c r="D81" s="24" t="s">
        <v>93</v>
      </c>
      <c r="E81" s="38"/>
      <c r="F81" s="31" t="str">
        <f t="shared" ca="1" si="1"/>
        <v>-131_Days Passed</v>
      </c>
      <c r="G81" s="24" t="s">
        <v>94</v>
      </c>
      <c r="H81" s="32" t="str">
        <f t="shared" si="2"/>
        <v/>
      </c>
      <c r="I81" s="36"/>
      <c r="J81" s="36"/>
    </row>
    <row r="82" spans="1:10" ht="12.75">
      <c r="A82" s="22">
        <v>41440</v>
      </c>
      <c r="B82" s="41" t="s">
        <v>31</v>
      </c>
      <c r="C82" s="20">
        <v>41395</v>
      </c>
      <c r="D82" s="24" t="s">
        <v>32</v>
      </c>
      <c r="E82" s="38"/>
      <c r="F82" s="31" t="str">
        <f t="shared" ca="1" si="1"/>
        <v>-131_Days Passed</v>
      </c>
      <c r="G82" s="24" t="s">
        <v>33</v>
      </c>
      <c r="H82" s="32" t="str">
        <f t="shared" ref="H82:H151" si="12">IF(E82&gt;A82,"Over due",IF(E82="","","In Due Period"))</f>
        <v/>
      </c>
      <c r="I82" s="36"/>
      <c r="J82" s="36"/>
    </row>
    <row r="83" spans="1:10" ht="12.75">
      <c r="A83" s="22">
        <v>41441</v>
      </c>
      <c r="B83" s="41" t="s">
        <v>34</v>
      </c>
      <c r="C83" s="20">
        <v>41395</v>
      </c>
      <c r="D83" s="24" t="s">
        <v>35</v>
      </c>
      <c r="E83" s="38"/>
      <c r="F83" s="31" t="str">
        <f t="shared" ca="1" si="1"/>
        <v>-130_Days Passed</v>
      </c>
      <c r="G83" s="24" t="s">
        <v>36</v>
      </c>
      <c r="H83" s="32" t="str">
        <f t="shared" si="12"/>
        <v/>
      </c>
      <c r="I83" s="36"/>
      <c r="J83" s="36"/>
    </row>
    <row r="84" spans="1:10" ht="12.75">
      <c r="A84" s="22">
        <v>41445</v>
      </c>
      <c r="B84" s="41" t="s">
        <v>37</v>
      </c>
      <c r="C84" s="20">
        <v>41395</v>
      </c>
      <c r="D84" s="24" t="s">
        <v>39</v>
      </c>
      <c r="E84" s="38"/>
      <c r="F84" s="31" t="str">
        <f t="shared" ca="1" si="1"/>
        <v>-126_Days Passed</v>
      </c>
      <c r="G84" s="24" t="s">
        <v>40</v>
      </c>
      <c r="H84" s="32" t="str">
        <f t="shared" si="12"/>
        <v/>
      </c>
      <c r="I84" s="36"/>
      <c r="J84" s="36"/>
    </row>
    <row r="85" spans="1:10" ht="12.75">
      <c r="A85" s="22">
        <v>41445</v>
      </c>
      <c r="B85" s="41" t="s">
        <v>41</v>
      </c>
      <c r="C85" s="20">
        <v>41395</v>
      </c>
      <c r="D85" s="24" t="s">
        <v>39</v>
      </c>
      <c r="E85" s="38"/>
      <c r="F85" s="31" t="str">
        <f t="shared" ca="1" si="1"/>
        <v>-126_Days Passed</v>
      </c>
      <c r="G85" s="24" t="s">
        <v>40</v>
      </c>
      <c r="H85" s="32" t="str">
        <f t="shared" si="12"/>
        <v/>
      </c>
      <c r="I85" s="36"/>
      <c r="J85" s="36"/>
    </row>
    <row r="86" spans="1:10" ht="12.75">
      <c r="A86" s="22">
        <v>41445</v>
      </c>
      <c r="B86" s="41" t="s">
        <v>42</v>
      </c>
      <c r="C86" s="20">
        <v>41395</v>
      </c>
      <c r="D86" s="24" t="s">
        <v>43</v>
      </c>
      <c r="E86" s="38"/>
      <c r="F86" s="31" t="str">
        <f t="shared" ca="1" si="1"/>
        <v>-126_Days Passed</v>
      </c>
      <c r="G86" s="24" t="s">
        <v>40</v>
      </c>
      <c r="H86" s="32" t="str">
        <f t="shared" si="12"/>
        <v/>
      </c>
      <c r="I86" s="36"/>
      <c r="J86" s="36"/>
    </row>
    <row r="87" spans="1:10" ht="12.75">
      <c r="A87" s="22">
        <v>41445</v>
      </c>
      <c r="B87" s="41" t="s">
        <v>44</v>
      </c>
      <c r="C87" s="20">
        <v>41395</v>
      </c>
      <c r="D87" s="24" t="s">
        <v>45</v>
      </c>
      <c r="E87" s="38"/>
      <c r="F87" s="31" t="str">
        <f t="shared" ref="F87:F163" ca="1" si="13">IF((A87-$C$5)&gt;0,((A87-$C$5)&amp;"_Days Left"),IF((A87-$C$5)=0,"Today",((A87-$C$5)&amp;"_Days Passed")))</f>
        <v>-126_Days Passed</v>
      </c>
      <c r="G87" s="24" t="s">
        <v>40</v>
      </c>
      <c r="H87" s="32" t="str">
        <f t="shared" si="12"/>
        <v/>
      </c>
      <c r="I87" s="36"/>
      <c r="J87" s="36"/>
    </row>
    <row r="88" spans="1:10" ht="12.75">
      <c r="A88" s="22">
        <v>41448</v>
      </c>
      <c r="B88" s="41" t="s">
        <v>46</v>
      </c>
      <c r="C88" s="20">
        <v>41395</v>
      </c>
      <c r="D88" s="23" t="s">
        <v>47</v>
      </c>
      <c r="E88" s="38"/>
      <c r="F88" s="31" t="str">
        <f t="shared" ca="1" si="13"/>
        <v>-123_Days Passed</v>
      </c>
      <c r="G88" s="23" t="s">
        <v>48</v>
      </c>
      <c r="H88" s="32" t="str">
        <f t="shared" si="12"/>
        <v/>
      </c>
      <c r="I88" s="36"/>
      <c r="J88" s="36"/>
    </row>
    <row r="89" spans="1:10" ht="12.75">
      <c r="A89" s="22">
        <v>41450</v>
      </c>
      <c r="B89" s="41" t="s">
        <v>50</v>
      </c>
      <c r="C89" s="20">
        <v>41395</v>
      </c>
      <c r="D89" s="23" t="s">
        <v>132</v>
      </c>
      <c r="E89" s="38"/>
      <c r="F89" s="31" t="str">
        <f t="shared" ca="1" si="13"/>
        <v>-121_Days Passed</v>
      </c>
      <c r="G89" s="23" t="s">
        <v>33</v>
      </c>
      <c r="H89" s="32" t="str">
        <f t="shared" si="12"/>
        <v/>
      </c>
      <c r="I89" s="36"/>
      <c r="J89" s="36"/>
    </row>
    <row r="90" spans="1:10" ht="12.75">
      <c r="A90" s="22">
        <v>41456</v>
      </c>
      <c r="B90" s="41" t="s">
        <v>146</v>
      </c>
      <c r="C90" s="21" t="s">
        <v>142</v>
      </c>
      <c r="D90" s="24" t="s">
        <v>97</v>
      </c>
      <c r="E90" s="38"/>
      <c r="F90" s="31" t="str">
        <f ca="1">IF((A90-$C$5)&gt;0,((A90-$C$5)&amp;"_Days Left"),IF((A90-$C$5)=0,"Today",((A90-$C$5)&amp;"_Days Passed")))</f>
        <v>-115_Days Passed</v>
      </c>
      <c r="G90" s="24" t="s">
        <v>145</v>
      </c>
      <c r="H90" s="32" t="str">
        <f t="shared" si="12"/>
        <v/>
      </c>
      <c r="I90" s="36"/>
      <c r="J90" s="36"/>
    </row>
    <row r="91" spans="1:10" ht="12.75">
      <c r="A91" s="22">
        <v>41456</v>
      </c>
      <c r="B91" s="41" t="s">
        <v>9</v>
      </c>
      <c r="C91" s="20">
        <v>41426</v>
      </c>
      <c r="D91" s="24" t="s">
        <v>10</v>
      </c>
      <c r="E91" s="38"/>
      <c r="F91" s="31" t="str">
        <f t="shared" ca="1" si="13"/>
        <v>-115_Days Passed</v>
      </c>
      <c r="G91" s="24" t="s">
        <v>11</v>
      </c>
      <c r="H91" s="32" t="str">
        <f t="shared" si="12"/>
        <v/>
      </c>
      <c r="I91" s="36"/>
      <c r="J91" s="36"/>
    </row>
    <row r="92" spans="1:10" ht="12.75">
      <c r="A92" s="22">
        <v>41457</v>
      </c>
      <c r="B92" s="41" t="s">
        <v>148</v>
      </c>
      <c r="C92" s="20">
        <v>41426</v>
      </c>
      <c r="D92" s="24" t="s">
        <v>149</v>
      </c>
      <c r="E92" s="38"/>
      <c r="F92" s="31" t="str">
        <f t="shared" ca="1" si="13"/>
        <v>-114_Days Passed</v>
      </c>
      <c r="G92" s="24" t="s">
        <v>148</v>
      </c>
      <c r="H92" s="32" t="str">
        <f t="shared" si="12"/>
        <v/>
      </c>
      <c r="I92" s="36"/>
      <c r="J92" s="36"/>
    </row>
    <row r="93" spans="1:10" ht="14.25" customHeight="1">
      <c r="A93" s="22">
        <v>41459</v>
      </c>
      <c r="B93" s="41" t="s">
        <v>151</v>
      </c>
      <c r="C93" s="20">
        <v>41426</v>
      </c>
      <c r="D93" s="24" t="s">
        <v>152</v>
      </c>
      <c r="E93" s="38"/>
      <c r="F93" s="31" t="str">
        <f t="shared" ca="1" si="13"/>
        <v>-112_Days Passed</v>
      </c>
      <c r="G93" s="24" t="s">
        <v>152</v>
      </c>
      <c r="H93" s="32" t="str">
        <f t="shared" si="12"/>
        <v/>
      </c>
      <c r="I93" s="36"/>
      <c r="J93" s="36"/>
    </row>
    <row r="94" spans="1:10" ht="22.5">
      <c r="A94" s="22">
        <v>41459</v>
      </c>
      <c r="B94" s="41" t="s">
        <v>157</v>
      </c>
      <c r="C94" s="20">
        <v>41426</v>
      </c>
      <c r="D94" s="24" t="s">
        <v>156</v>
      </c>
      <c r="E94" s="38"/>
      <c r="F94" s="31" t="str">
        <f t="shared" ca="1" si="13"/>
        <v>-112_Days Passed</v>
      </c>
      <c r="G94" s="24" t="s">
        <v>156</v>
      </c>
      <c r="H94" s="32" t="str">
        <f t="shared" si="12"/>
        <v/>
      </c>
      <c r="I94" s="36"/>
      <c r="J94" s="36"/>
    </row>
    <row r="95" spans="1:10" ht="12.75">
      <c r="A95" s="22">
        <v>41460</v>
      </c>
      <c r="B95" s="41" t="s">
        <v>150</v>
      </c>
      <c r="C95" s="20">
        <v>41426</v>
      </c>
      <c r="D95" s="24" t="s">
        <v>153</v>
      </c>
      <c r="E95" s="38"/>
      <c r="F95" s="31" t="str">
        <f ca="1">IF((A95-$C$5)&gt;0,((A95-$C$5)&amp;"_Days Left"),IF((A95-$C$5)=0,"Today",((A95-$C$5)&amp;"_Days Passed")))</f>
        <v>-111_Days Passed</v>
      </c>
      <c r="G95" s="24" t="s">
        <v>153</v>
      </c>
      <c r="H95" s="32" t="str">
        <f>IF(E95&gt;A95,"Over due",IF(E95="","","In Due Period"))</f>
        <v/>
      </c>
      <c r="I95" s="36"/>
      <c r="J95" s="36"/>
    </row>
    <row r="96" spans="1:10" ht="45">
      <c r="A96" s="22">
        <v>41460</v>
      </c>
      <c r="B96" s="41" t="s">
        <v>166</v>
      </c>
      <c r="C96" s="28" t="s">
        <v>95</v>
      </c>
      <c r="D96" s="24" t="s">
        <v>13</v>
      </c>
      <c r="E96" s="39"/>
      <c r="F96" s="31" t="str">
        <f t="shared" ca="1" si="13"/>
        <v>-111_Days Passed</v>
      </c>
      <c r="G96" s="24" t="s">
        <v>14</v>
      </c>
      <c r="H96" s="32" t="str">
        <f t="shared" si="12"/>
        <v/>
      </c>
      <c r="I96" s="36"/>
      <c r="J96" s="36"/>
    </row>
    <row r="97" spans="1:10" ht="56.25">
      <c r="A97" s="22">
        <v>41460</v>
      </c>
      <c r="B97" s="41" t="s">
        <v>15</v>
      </c>
      <c r="C97" s="20">
        <v>41426</v>
      </c>
      <c r="D97" s="24" t="s">
        <v>13</v>
      </c>
      <c r="E97" s="39"/>
      <c r="F97" s="31" t="str">
        <f t="shared" ca="1" si="13"/>
        <v>-111_Days Passed</v>
      </c>
      <c r="G97" s="24" t="s">
        <v>16</v>
      </c>
      <c r="H97" s="32" t="str">
        <f t="shared" si="12"/>
        <v/>
      </c>
      <c r="I97" s="36"/>
      <c r="J97" s="36"/>
    </row>
    <row r="98" spans="1:10" ht="12.75">
      <c r="A98" s="22">
        <v>41460</v>
      </c>
      <c r="B98" s="41" t="s">
        <v>154</v>
      </c>
      <c r="C98" s="20">
        <v>41426</v>
      </c>
      <c r="D98" s="24" t="s">
        <v>155</v>
      </c>
      <c r="E98" s="38"/>
      <c r="F98" s="31" t="str">
        <f t="shared" ca="1" si="13"/>
        <v>-111_Days Passed</v>
      </c>
      <c r="G98" s="24" t="s">
        <v>155</v>
      </c>
      <c r="H98" s="32" t="str">
        <f>IF(E98&gt;A98,"Over due",IF(E98="","","In Due Period"))</f>
        <v/>
      </c>
      <c r="I98" s="36"/>
      <c r="J98" s="36"/>
    </row>
    <row r="99" spans="1:10" ht="12.75">
      <c r="A99" s="22">
        <v>41462</v>
      </c>
      <c r="B99" s="41" t="s">
        <v>140</v>
      </c>
      <c r="C99" s="21" t="s">
        <v>96</v>
      </c>
      <c r="D99" s="24" t="s">
        <v>97</v>
      </c>
      <c r="E99" s="38"/>
      <c r="F99" s="31" t="str">
        <f t="shared" ca="1" si="13"/>
        <v>-109_Days Passed</v>
      </c>
      <c r="G99" s="24" t="s">
        <v>141</v>
      </c>
      <c r="H99" s="32" t="str">
        <f t="shared" si="12"/>
        <v/>
      </c>
      <c r="I99" s="36"/>
      <c r="J99" s="36"/>
    </row>
    <row r="100" spans="1:10" ht="12.75">
      <c r="A100" s="22">
        <v>41462</v>
      </c>
      <c r="B100" s="41" t="s">
        <v>73</v>
      </c>
      <c r="C100" s="20">
        <v>41426</v>
      </c>
      <c r="D100" s="24" t="s">
        <v>22</v>
      </c>
      <c r="E100" s="38"/>
      <c r="F100" s="31" t="str">
        <f t="shared" ca="1" si="13"/>
        <v>-109_Days Passed</v>
      </c>
      <c r="G100" s="24" t="s">
        <v>23</v>
      </c>
      <c r="H100" s="32" t="str">
        <f t="shared" si="12"/>
        <v/>
      </c>
      <c r="I100" s="36"/>
      <c r="J100" s="36"/>
    </row>
    <row r="101" spans="1:10" ht="12.75">
      <c r="A101" s="22">
        <v>41462</v>
      </c>
      <c r="B101" s="41" t="s">
        <v>17</v>
      </c>
      <c r="C101" s="20">
        <v>41426</v>
      </c>
      <c r="D101" s="23" t="s">
        <v>18</v>
      </c>
      <c r="E101" s="38"/>
      <c r="F101" s="31" t="str">
        <f t="shared" ca="1" si="13"/>
        <v>-109_Days Passed</v>
      </c>
      <c r="G101" s="23" t="s">
        <v>19</v>
      </c>
      <c r="H101" s="32" t="str">
        <f t="shared" si="12"/>
        <v/>
      </c>
      <c r="I101" s="36"/>
      <c r="J101" s="36"/>
    </row>
    <row r="102" spans="1:10" ht="12.75">
      <c r="A102" s="22">
        <v>41462</v>
      </c>
      <c r="B102" s="41" t="s">
        <v>20</v>
      </c>
      <c r="C102" s="20">
        <v>41426</v>
      </c>
      <c r="D102" s="23" t="s">
        <v>18</v>
      </c>
      <c r="E102" s="38"/>
      <c r="F102" s="31" t="str">
        <f t="shared" ca="1" si="13"/>
        <v>-109_Days Passed</v>
      </c>
      <c r="G102" s="23" t="s">
        <v>19</v>
      </c>
      <c r="H102" s="32" t="str">
        <f t="shared" si="12"/>
        <v/>
      </c>
      <c r="I102" s="36"/>
      <c r="J102" s="36"/>
    </row>
    <row r="103" spans="1:10" ht="25.5">
      <c r="A103" s="22">
        <v>41462</v>
      </c>
      <c r="B103" s="42" t="s">
        <v>28</v>
      </c>
      <c r="C103" s="20">
        <v>41426</v>
      </c>
      <c r="D103" s="24" t="s">
        <v>29</v>
      </c>
      <c r="E103" s="39"/>
      <c r="F103" s="31" t="str">
        <f ca="1">IF((A103-$C$5)&gt;0,((A103-$C$5)&amp;"_Days Left"),IF((A103-$C$5)=0,"Today",((A103-$C$5)&amp;"_Days Passed")))</f>
        <v>-109_Days Passed</v>
      </c>
      <c r="G103" s="24" t="s">
        <v>30</v>
      </c>
      <c r="H103" s="32" t="str">
        <f t="shared" si="12"/>
        <v/>
      </c>
      <c r="I103" s="36"/>
      <c r="J103" s="36"/>
    </row>
    <row r="104" spans="1:10" ht="56.25">
      <c r="A104" s="22">
        <v>41465</v>
      </c>
      <c r="B104" s="41" t="s">
        <v>24</v>
      </c>
      <c r="C104" s="20">
        <v>41426</v>
      </c>
      <c r="D104" s="24" t="s">
        <v>25</v>
      </c>
      <c r="E104" s="38"/>
      <c r="F104" s="31" t="str">
        <f t="shared" ca="1" si="13"/>
        <v>-106_Days Passed</v>
      </c>
      <c r="G104" s="24" t="s">
        <v>16</v>
      </c>
      <c r="H104" s="32" t="str">
        <f t="shared" si="12"/>
        <v/>
      </c>
      <c r="I104" s="36"/>
      <c r="J104" s="36"/>
    </row>
    <row r="105" spans="1:10" ht="45">
      <c r="A105" s="22">
        <v>41465</v>
      </c>
      <c r="B105" s="42" t="s">
        <v>26</v>
      </c>
      <c r="C105" s="20">
        <v>41426</v>
      </c>
      <c r="D105" s="24" t="s">
        <v>27</v>
      </c>
      <c r="E105" s="38"/>
      <c r="F105" s="31" t="str">
        <f t="shared" ca="1" si="13"/>
        <v>-106_Days Passed</v>
      </c>
      <c r="G105" s="24" t="s">
        <v>16</v>
      </c>
      <c r="H105" s="32" t="str">
        <f t="shared" si="12"/>
        <v/>
      </c>
      <c r="I105" s="36"/>
      <c r="J105" s="36"/>
    </row>
    <row r="106" spans="1:10" ht="22.5">
      <c r="A106" s="22">
        <v>41470</v>
      </c>
      <c r="B106" s="41" t="s">
        <v>78</v>
      </c>
      <c r="C106" s="21" t="s">
        <v>96</v>
      </c>
      <c r="D106" s="24" t="s">
        <v>79</v>
      </c>
      <c r="E106" s="40"/>
      <c r="F106" s="31" t="str">
        <f t="shared" ca="1" si="13"/>
        <v>-101_Days Passed</v>
      </c>
      <c r="G106" s="24" t="s">
        <v>23</v>
      </c>
      <c r="H106" s="32" t="str">
        <f t="shared" si="12"/>
        <v/>
      </c>
      <c r="I106" s="36"/>
      <c r="J106" s="36"/>
    </row>
    <row r="107" spans="1:10" ht="12.75">
      <c r="A107" s="22">
        <v>41470</v>
      </c>
      <c r="B107" s="41" t="s">
        <v>98</v>
      </c>
      <c r="C107" s="21" t="s">
        <v>96</v>
      </c>
      <c r="D107" s="24" t="s">
        <v>99</v>
      </c>
      <c r="E107" s="38"/>
      <c r="F107" s="31" t="str">
        <f t="shared" ca="1" si="13"/>
        <v>-101_Days Passed</v>
      </c>
      <c r="G107" s="24" t="s">
        <v>23</v>
      </c>
      <c r="H107" s="32" t="str">
        <f t="shared" si="12"/>
        <v/>
      </c>
      <c r="I107" s="36"/>
      <c r="J107" s="36"/>
    </row>
    <row r="108" spans="1:10" ht="12.75">
      <c r="A108" s="22">
        <v>41470</v>
      </c>
      <c r="B108" s="41" t="s">
        <v>31</v>
      </c>
      <c r="C108" s="20">
        <v>41426</v>
      </c>
      <c r="D108" s="24" t="s">
        <v>32</v>
      </c>
      <c r="E108" s="38"/>
      <c r="F108" s="31" t="str">
        <f t="shared" ca="1" si="13"/>
        <v>-101_Days Passed</v>
      </c>
      <c r="G108" s="24" t="s">
        <v>33</v>
      </c>
      <c r="H108" s="32" t="str">
        <f t="shared" si="12"/>
        <v/>
      </c>
      <c r="I108" s="36"/>
      <c r="J108" s="36"/>
    </row>
    <row r="109" spans="1:10" ht="12.75">
      <c r="A109" s="22">
        <v>41471</v>
      </c>
      <c r="B109" s="41" t="s">
        <v>34</v>
      </c>
      <c r="C109" s="20">
        <v>41426</v>
      </c>
      <c r="D109" s="24" t="s">
        <v>35</v>
      </c>
      <c r="E109" s="38"/>
      <c r="F109" s="31" t="str">
        <f t="shared" ca="1" si="13"/>
        <v>-100_Days Passed</v>
      </c>
      <c r="G109" s="24" t="s">
        <v>36</v>
      </c>
      <c r="H109" s="32" t="str">
        <f t="shared" si="12"/>
        <v/>
      </c>
      <c r="I109" s="36"/>
      <c r="J109" s="36"/>
    </row>
    <row r="110" spans="1:10" ht="12.75">
      <c r="A110" s="22">
        <v>41475</v>
      </c>
      <c r="B110" s="41" t="s">
        <v>37</v>
      </c>
      <c r="C110" s="20">
        <v>41426</v>
      </c>
      <c r="D110" s="24" t="s">
        <v>39</v>
      </c>
      <c r="E110" s="38"/>
      <c r="F110" s="31" t="str">
        <f t="shared" ca="1" si="13"/>
        <v>-96_Days Passed</v>
      </c>
      <c r="G110" s="24" t="s">
        <v>40</v>
      </c>
      <c r="H110" s="32" t="str">
        <f t="shared" si="12"/>
        <v/>
      </c>
      <c r="I110" s="36"/>
      <c r="J110" s="36"/>
    </row>
    <row r="111" spans="1:10" ht="12.75">
      <c r="A111" s="22">
        <v>41475</v>
      </c>
      <c r="B111" s="41" t="s">
        <v>41</v>
      </c>
      <c r="C111" s="20">
        <v>41426</v>
      </c>
      <c r="D111" s="24" t="s">
        <v>39</v>
      </c>
      <c r="E111" s="38"/>
      <c r="F111" s="31" t="str">
        <f t="shared" ca="1" si="13"/>
        <v>-96_Days Passed</v>
      </c>
      <c r="G111" s="24" t="s">
        <v>40</v>
      </c>
      <c r="H111" s="32" t="str">
        <f t="shared" si="12"/>
        <v/>
      </c>
      <c r="I111" s="36"/>
      <c r="J111" s="36"/>
    </row>
    <row r="112" spans="1:10" ht="12.75">
      <c r="A112" s="22">
        <v>41475</v>
      </c>
      <c r="B112" s="41" t="s">
        <v>42</v>
      </c>
      <c r="C112" s="20">
        <v>41426</v>
      </c>
      <c r="D112" s="24" t="s">
        <v>43</v>
      </c>
      <c r="E112" s="38"/>
      <c r="F112" s="31" t="str">
        <f t="shared" ca="1" si="13"/>
        <v>-96_Days Passed</v>
      </c>
      <c r="G112" s="24" t="s">
        <v>40</v>
      </c>
      <c r="H112" s="32" t="str">
        <f t="shared" si="12"/>
        <v/>
      </c>
      <c r="I112" s="36"/>
      <c r="J112" s="36"/>
    </row>
    <row r="113" spans="1:10" ht="12.75">
      <c r="A113" s="22">
        <v>41475</v>
      </c>
      <c r="B113" s="41" t="s">
        <v>44</v>
      </c>
      <c r="C113" s="20">
        <v>41426</v>
      </c>
      <c r="D113" s="24" t="s">
        <v>45</v>
      </c>
      <c r="E113" s="38"/>
      <c r="F113" s="31" t="str">
        <f t="shared" ca="1" si="13"/>
        <v>-96_Days Passed</v>
      </c>
      <c r="G113" s="24" t="s">
        <v>40</v>
      </c>
      <c r="H113" s="32" t="str">
        <f t="shared" si="12"/>
        <v/>
      </c>
      <c r="I113" s="36"/>
      <c r="J113" s="36"/>
    </row>
    <row r="114" spans="1:10" ht="12.75">
      <c r="A114" s="22">
        <v>41478</v>
      </c>
      <c r="B114" s="41" t="s">
        <v>46</v>
      </c>
      <c r="C114" s="20">
        <v>41426</v>
      </c>
      <c r="D114" s="23" t="s">
        <v>47</v>
      </c>
      <c r="E114" s="38"/>
      <c r="F114" s="31" t="str">
        <f t="shared" ca="1" si="13"/>
        <v>-93_Days Passed</v>
      </c>
      <c r="G114" s="23" t="s">
        <v>48</v>
      </c>
      <c r="H114" s="32" t="str">
        <f t="shared" si="12"/>
        <v/>
      </c>
      <c r="I114" s="36"/>
      <c r="J114" s="36"/>
    </row>
    <row r="115" spans="1:10" ht="12.75">
      <c r="A115" s="22">
        <v>41480</v>
      </c>
      <c r="B115" s="41" t="s">
        <v>50</v>
      </c>
      <c r="C115" s="20">
        <v>41426</v>
      </c>
      <c r="D115" s="23" t="s">
        <v>132</v>
      </c>
      <c r="E115" s="38"/>
      <c r="F115" s="31" t="str">
        <f ca="1">IF((A115-$C$5)&gt;0,((A115-$C$5)&amp;"_Days Left"),IF((A115-$C$5)=0,"Today",((A115-$C$5)&amp;"_Days Passed")))</f>
        <v>-91_Days Passed</v>
      </c>
      <c r="G115" s="23" t="s">
        <v>33</v>
      </c>
      <c r="H115" s="32" t="str">
        <f t="shared" si="12"/>
        <v/>
      </c>
      <c r="I115" s="36"/>
      <c r="J115" s="36"/>
    </row>
    <row r="116" spans="1:10" ht="12.75">
      <c r="A116" s="22">
        <v>41482</v>
      </c>
      <c r="B116" s="41" t="s">
        <v>49</v>
      </c>
      <c r="C116" s="26" t="s">
        <v>139</v>
      </c>
      <c r="D116" s="23" t="s">
        <v>55</v>
      </c>
      <c r="E116" s="38"/>
      <c r="F116" s="31" t="str">
        <f ca="1">IF((A116-$C$5)&gt;0,((A116-$C$5)&amp;"_Days Left"),IF((A116-$C$5)=0,"Today",((A116-$C$5)&amp;"_Days Passed")))</f>
        <v>-89_Days Passed</v>
      </c>
      <c r="G116" s="23" t="s">
        <v>48</v>
      </c>
      <c r="H116" s="32" t="str">
        <f t="shared" si="12"/>
        <v/>
      </c>
      <c r="I116" s="36"/>
      <c r="J116" s="36"/>
    </row>
    <row r="117" spans="1:10" ht="12.75">
      <c r="A117" s="22">
        <v>41485</v>
      </c>
      <c r="B117" s="41" t="s">
        <v>100</v>
      </c>
      <c r="C117" s="26" t="s">
        <v>101</v>
      </c>
      <c r="D117" s="23" t="s">
        <v>88</v>
      </c>
      <c r="E117" s="38"/>
      <c r="F117" s="31" t="str">
        <f t="shared" ca="1" si="13"/>
        <v>-86_Days Passed</v>
      </c>
      <c r="G117" s="23" t="s">
        <v>23</v>
      </c>
      <c r="H117" s="32" t="str">
        <f t="shared" si="12"/>
        <v/>
      </c>
      <c r="I117" s="36"/>
      <c r="J117" s="36"/>
    </row>
    <row r="118" spans="1:10" ht="25.5">
      <c r="A118" s="22">
        <v>41486</v>
      </c>
      <c r="B118" s="41" t="s">
        <v>102</v>
      </c>
      <c r="C118" s="21" t="s">
        <v>103</v>
      </c>
      <c r="D118" s="24" t="s">
        <v>104</v>
      </c>
      <c r="E118" s="38"/>
      <c r="F118" s="31" t="str">
        <f t="shared" ca="1" si="13"/>
        <v>-85_Days Passed</v>
      </c>
      <c r="G118" s="24" t="s">
        <v>105</v>
      </c>
      <c r="H118" s="32" t="str">
        <f t="shared" si="12"/>
        <v/>
      </c>
      <c r="I118" s="36"/>
      <c r="J118" s="36"/>
    </row>
    <row r="119" spans="1:10" ht="12.75">
      <c r="A119" s="22">
        <v>41487</v>
      </c>
      <c r="B119" s="41" t="s">
        <v>9</v>
      </c>
      <c r="C119" s="20">
        <v>41456</v>
      </c>
      <c r="D119" s="24" t="s">
        <v>10</v>
      </c>
      <c r="E119" s="38"/>
      <c r="F119" s="31" t="str">
        <f t="shared" ca="1" si="13"/>
        <v>-84_Days Passed</v>
      </c>
      <c r="G119" s="24" t="s">
        <v>11</v>
      </c>
      <c r="H119" s="32" t="str">
        <f t="shared" si="12"/>
        <v/>
      </c>
      <c r="I119" s="36"/>
      <c r="J119" s="36"/>
    </row>
    <row r="120" spans="1:10" ht="12.75">
      <c r="A120" s="22">
        <v>41488</v>
      </c>
      <c r="B120" s="41" t="s">
        <v>148</v>
      </c>
      <c r="C120" s="20">
        <v>41456</v>
      </c>
      <c r="D120" s="24" t="s">
        <v>149</v>
      </c>
      <c r="E120" s="38"/>
      <c r="F120" s="31" t="str">
        <f t="shared" ref="F120:F122" ca="1" si="14">IF((A120-$C$5)&gt;0,((A120-$C$5)&amp;"_Days Left"),IF((A120-$C$5)=0,"Today",((A120-$C$5)&amp;"_Days Passed")))</f>
        <v>-83_Days Passed</v>
      </c>
      <c r="G120" s="24" t="s">
        <v>148</v>
      </c>
      <c r="H120" s="32" t="str">
        <f t="shared" si="12"/>
        <v/>
      </c>
      <c r="I120" s="36"/>
      <c r="J120" s="36"/>
    </row>
    <row r="121" spans="1:10" ht="22.5">
      <c r="A121" s="22">
        <v>41490</v>
      </c>
      <c r="B121" s="41" t="s">
        <v>151</v>
      </c>
      <c r="C121" s="20">
        <v>41456</v>
      </c>
      <c r="D121" s="24" t="s">
        <v>152</v>
      </c>
      <c r="E121" s="38"/>
      <c r="F121" s="31" t="str">
        <f t="shared" ca="1" si="14"/>
        <v>-81_Days Passed</v>
      </c>
      <c r="G121" s="24" t="s">
        <v>152</v>
      </c>
      <c r="H121" s="32" t="str">
        <f t="shared" si="12"/>
        <v/>
      </c>
      <c r="I121" s="36"/>
      <c r="J121" s="36"/>
    </row>
    <row r="122" spans="1:10" ht="22.5">
      <c r="A122" s="22">
        <v>41490</v>
      </c>
      <c r="B122" s="41" t="s">
        <v>157</v>
      </c>
      <c r="C122" s="20">
        <v>41456</v>
      </c>
      <c r="D122" s="24" t="s">
        <v>156</v>
      </c>
      <c r="E122" s="38"/>
      <c r="F122" s="31" t="str">
        <f t="shared" ca="1" si="14"/>
        <v>-81_Days Passed</v>
      </c>
      <c r="G122" s="24" t="s">
        <v>156</v>
      </c>
      <c r="H122" s="32" t="str">
        <f t="shared" ref="H122" si="15">IF(E122&gt;A122,"Over due",IF(E122="","","In Due Period"))</f>
        <v/>
      </c>
      <c r="I122" s="36"/>
      <c r="J122" s="36"/>
    </row>
    <row r="123" spans="1:10" ht="12.75">
      <c r="A123" s="22">
        <v>41491</v>
      </c>
      <c r="B123" s="41" t="s">
        <v>150</v>
      </c>
      <c r="C123" s="20">
        <v>41456</v>
      </c>
      <c r="D123" s="24" t="s">
        <v>153</v>
      </c>
      <c r="E123" s="38"/>
      <c r="F123" s="31" t="str">
        <f ca="1">IF((A123-$C$5)&gt;0,((A123-$C$5)&amp;"_Days Left"),IF((A123-$C$5)=0,"Today",((A123-$C$5)&amp;"_Days Passed")))</f>
        <v>-80_Days Passed</v>
      </c>
      <c r="G123" s="24" t="s">
        <v>153</v>
      </c>
      <c r="H123" s="32" t="str">
        <f>IF(E123&gt;A123,"Over due",IF(E123="","","In Due Period"))</f>
        <v/>
      </c>
      <c r="I123" s="36"/>
      <c r="J123" s="36"/>
    </row>
    <row r="124" spans="1:10" ht="45">
      <c r="A124" s="22">
        <v>41491</v>
      </c>
      <c r="B124" s="41" t="s">
        <v>166</v>
      </c>
      <c r="C124" s="20">
        <v>41456</v>
      </c>
      <c r="D124" s="23" t="s">
        <v>13</v>
      </c>
      <c r="E124" s="39"/>
      <c r="F124" s="31" t="str">
        <f t="shared" ca="1" si="13"/>
        <v>-80_Days Passed</v>
      </c>
      <c r="G124" s="23" t="s">
        <v>14</v>
      </c>
      <c r="H124" s="32" t="str">
        <f t="shared" si="12"/>
        <v/>
      </c>
      <c r="I124" s="36"/>
      <c r="J124" s="36"/>
    </row>
    <row r="125" spans="1:10" ht="56.25">
      <c r="A125" s="22">
        <v>41491</v>
      </c>
      <c r="B125" s="41" t="s">
        <v>15</v>
      </c>
      <c r="C125" s="20">
        <v>41456</v>
      </c>
      <c r="D125" s="23" t="s">
        <v>13</v>
      </c>
      <c r="E125" s="39"/>
      <c r="F125" s="31" t="str">
        <f t="shared" ca="1" si="13"/>
        <v>-80_Days Passed</v>
      </c>
      <c r="G125" s="23" t="s">
        <v>16</v>
      </c>
      <c r="H125" s="32" t="str">
        <f t="shared" si="12"/>
        <v/>
      </c>
      <c r="I125" s="36"/>
      <c r="J125" s="36"/>
    </row>
    <row r="126" spans="1:10" ht="12.75">
      <c r="A126" s="22">
        <v>41491</v>
      </c>
      <c r="B126" s="41" t="s">
        <v>154</v>
      </c>
      <c r="C126" s="20">
        <v>41456</v>
      </c>
      <c r="D126" s="24" t="s">
        <v>155</v>
      </c>
      <c r="E126" s="38"/>
      <c r="F126" s="31" t="str">
        <f t="shared" ref="F126" ca="1" si="16">IF((A126-$C$5)&gt;0,((A126-$C$5)&amp;"_Days Left"),IF((A126-$C$5)=0,"Today",((A126-$C$5)&amp;"_Days Passed")))</f>
        <v>-80_Days Passed</v>
      </c>
      <c r="G126" s="24" t="s">
        <v>155</v>
      </c>
      <c r="H126" s="32" t="str">
        <f>IF(E126&gt;A126,"Over due",IF(E126="","","In Due Period"))</f>
        <v/>
      </c>
      <c r="I126" s="36"/>
      <c r="J126" s="36"/>
    </row>
    <row r="127" spans="1:10" ht="12.75">
      <c r="A127" s="22">
        <v>41493</v>
      </c>
      <c r="B127" s="41" t="s">
        <v>73</v>
      </c>
      <c r="C127" s="20">
        <v>41456</v>
      </c>
      <c r="D127" s="23" t="s">
        <v>22</v>
      </c>
      <c r="E127" s="38"/>
      <c r="F127" s="31" t="str">
        <f t="shared" ca="1" si="13"/>
        <v>-78_Days Passed</v>
      </c>
      <c r="G127" s="23" t="s">
        <v>23</v>
      </c>
      <c r="H127" s="32" t="str">
        <f t="shared" si="12"/>
        <v/>
      </c>
      <c r="I127" s="36"/>
      <c r="J127" s="36"/>
    </row>
    <row r="128" spans="1:10" ht="12.75">
      <c r="A128" s="22">
        <v>41493</v>
      </c>
      <c r="B128" s="41" t="s">
        <v>17</v>
      </c>
      <c r="C128" s="20">
        <v>41456</v>
      </c>
      <c r="D128" s="23" t="s">
        <v>18</v>
      </c>
      <c r="E128" s="38"/>
      <c r="F128" s="31" t="str">
        <f t="shared" ca="1" si="13"/>
        <v>-78_Days Passed</v>
      </c>
      <c r="G128" s="23" t="s">
        <v>19</v>
      </c>
      <c r="H128" s="32" t="str">
        <f t="shared" si="12"/>
        <v/>
      </c>
      <c r="I128" s="36"/>
      <c r="J128" s="36"/>
    </row>
    <row r="129" spans="1:10" ht="12.75">
      <c r="A129" s="22">
        <v>41493</v>
      </c>
      <c r="B129" s="41" t="s">
        <v>20</v>
      </c>
      <c r="C129" s="20">
        <v>41456</v>
      </c>
      <c r="D129" s="23" t="s">
        <v>18</v>
      </c>
      <c r="E129" s="38"/>
      <c r="F129" s="31" t="str">
        <f t="shared" ca="1" si="13"/>
        <v>-78_Days Passed</v>
      </c>
      <c r="G129" s="23" t="s">
        <v>19</v>
      </c>
      <c r="H129" s="32" t="str">
        <f t="shared" si="12"/>
        <v/>
      </c>
      <c r="I129" s="36"/>
      <c r="J129" s="36"/>
    </row>
    <row r="130" spans="1:10" ht="25.5">
      <c r="A130" s="22">
        <v>41493</v>
      </c>
      <c r="B130" s="42" t="s">
        <v>28</v>
      </c>
      <c r="C130" s="20">
        <v>41456</v>
      </c>
      <c r="D130" s="24" t="s">
        <v>29</v>
      </c>
      <c r="E130" s="39"/>
      <c r="F130" s="31" t="str">
        <f ca="1">IF((A130-$C$5)&gt;0,((A130-$C$5)&amp;"_Days Left"),IF((A130-$C$5)=0,"Today",((A130-$C$5)&amp;"_Days Passed")))</f>
        <v>-78_Days Passed</v>
      </c>
      <c r="G130" s="24" t="s">
        <v>30</v>
      </c>
      <c r="H130" s="32" t="str">
        <f t="shared" si="12"/>
        <v/>
      </c>
      <c r="I130" s="36"/>
      <c r="J130" s="36"/>
    </row>
    <row r="131" spans="1:10" ht="56.25">
      <c r="A131" s="22">
        <v>41496</v>
      </c>
      <c r="B131" s="41" t="s">
        <v>24</v>
      </c>
      <c r="C131" s="20">
        <v>41456</v>
      </c>
      <c r="D131" s="23" t="s">
        <v>25</v>
      </c>
      <c r="E131" s="38"/>
      <c r="F131" s="31" t="str">
        <f t="shared" ca="1" si="13"/>
        <v>-75_Days Passed</v>
      </c>
      <c r="G131" s="23" t="s">
        <v>16</v>
      </c>
      <c r="H131" s="32" t="str">
        <f t="shared" si="12"/>
        <v/>
      </c>
      <c r="I131" s="36"/>
      <c r="J131" s="36"/>
    </row>
    <row r="132" spans="1:10" ht="45">
      <c r="A132" s="22">
        <v>41496</v>
      </c>
      <c r="B132" s="42" t="s">
        <v>26</v>
      </c>
      <c r="C132" s="20">
        <v>41456</v>
      </c>
      <c r="D132" s="23" t="s">
        <v>27</v>
      </c>
      <c r="E132" s="39"/>
      <c r="F132" s="31" t="str">
        <f t="shared" ca="1" si="13"/>
        <v>-75_Days Passed</v>
      </c>
      <c r="G132" s="23" t="s">
        <v>16</v>
      </c>
      <c r="H132" s="32" t="str">
        <f t="shared" si="12"/>
        <v/>
      </c>
      <c r="I132" s="36"/>
      <c r="J132" s="36"/>
    </row>
    <row r="133" spans="1:10" ht="12.75">
      <c r="A133" s="22">
        <v>41501</v>
      </c>
      <c r="B133" s="41" t="s">
        <v>31</v>
      </c>
      <c r="C133" s="20">
        <v>41456</v>
      </c>
      <c r="D133" s="23" t="s">
        <v>32</v>
      </c>
      <c r="E133" s="38"/>
      <c r="F133" s="31" t="str">
        <f t="shared" ca="1" si="13"/>
        <v>-70_Days Passed</v>
      </c>
      <c r="G133" s="23" t="s">
        <v>33</v>
      </c>
      <c r="H133" s="32" t="str">
        <f t="shared" si="12"/>
        <v/>
      </c>
      <c r="I133" s="36"/>
      <c r="J133" s="36"/>
    </row>
    <row r="134" spans="1:10" ht="12.75">
      <c r="A134" s="22">
        <v>41502</v>
      </c>
      <c r="B134" s="41" t="s">
        <v>34</v>
      </c>
      <c r="C134" s="20">
        <v>41456</v>
      </c>
      <c r="D134" s="23" t="s">
        <v>35</v>
      </c>
      <c r="E134" s="38"/>
      <c r="F134" s="31" t="str">
        <f t="shared" ca="1" si="13"/>
        <v>-69_Days Passed</v>
      </c>
      <c r="G134" s="23" t="s">
        <v>36</v>
      </c>
      <c r="H134" s="32" t="str">
        <f t="shared" si="12"/>
        <v/>
      </c>
      <c r="I134" s="36"/>
      <c r="J134" s="36"/>
    </row>
    <row r="135" spans="1:10" ht="12.75">
      <c r="A135" s="22">
        <v>41506</v>
      </c>
      <c r="B135" s="41" t="s">
        <v>37</v>
      </c>
      <c r="C135" s="20">
        <v>41456</v>
      </c>
      <c r="D135" s="24" t="s">
        <v>39</v>
      </c>
      <c r="E135" s="38"/>
      <c r="F135" s="31" t="str">
        <f t="shared" ca="1" si="13"/>
        <v>-65_Days Passed</v>
      </c>
      <c r="G135" s="24" t="s">
        <v>40</v>
      </c>
      <c r="H135" s="32" t="str">
        <f t="shared" si="12"/>
        <v/>
      </c>
      <c r="I135" s="36"/>
      <c r="J135" s="36"/>
    </row>
    <row r="136" spans="1:10" ht="12.75">
      <c r="A136" s="22">
        <v>41506</v>
      </c>
      <c r="B136" s="41" t="s">
        <v>41</v>
      </c>
      <c r="C136" s="20">
        <v>41456</v>
      </c>
      <c r="D136" s="24" t="s">
        <v>39</v>
      </c>
      <c r="E136" s="38"/>
      <c r="F136" s="31" t="str">
        <f t="shared" ca="1" si="13"/>
        <v>-65_Days Passed</v>
      </c>
      <c r="G136" s="24" t="s">
        <v>40</v>
      </c>
      <c r="H136" s="32" t="str">
        <f t="shared" si="12"/>
        <v/>
      </c>
      <c r="I136" s="36"/>
      <c r="J136" s="36"/>
    </row>
    <row r="137" spans="1:10" ht="12.75">
      <c r="A137" s="22">
        <v>41506</v>
      </c>
      <c r="B137" s="41" t="s">
        <v>106</v>
      </c>
      <c r="C137" s="20">
        <v>41456</v>
      </c>
      <c r="D137" s="24" t="s">
        <v>43</v>
      </c>
      <c r="E137" s="38"/>
      <c r="F137" s="31" t="str">
        <f t="shared" ca="1" si="13"/>
        <v>-65_Days Passed</v>
      </c>
      <c r="G137" s="24" t="s">
        <v>40</v>
      </c>
      <c r="H137" s="32" t="str">
        <f t="shared" si="12"/>
        <v/>
      </c>
      <c r="I137" s="36"/>
      <c r="J137" s="36"/>
    </row>
    <row r="138" spans="1:10" ht="12.75">
      <c r="A138" s="22">
        <v>41506</v>
      </c>
      <c r="B138" s="41" t="s">
        <v>107</v>
      </c>
      <c r="C138" s="20">
        <v>41456</v>
      </c>
      <c r="D138" s="24" t="s">
        <v>45</v>
      </c>
      <c r="E138" s="38"/>
      <c r="F138" s="31" t="str">
        <f t="shared" ca="1" si="13"/>
        <v>-65_Days Passed</v>
      </c>
      <c r="G138" s="24" t="s">
        <v>40</v>
      </c>
      <c r="H138" s="32" t="str">
        <f t="shared" si="12"/>
        <v/>
      </c>
      <c r="I138" s="36"/>
      <c r="J138" s="36"/>
    </row>
    <row r="139" spans="1:10" ht="14.25" customHeight="1">
      <c r="A139" s="22">
        <v>41509</v>
      </c>
      <c r="B139" s="41" t="s">
        <v>46</v>
      </c>
      <c r="C139" s="20">
        <v>41456</v>
      </c>
      <c r="D139" s="23" t="s">
        <v>47</v>
      </c>
      <c r="E139" s="38"/>
      <c r="F139" s="31" t="str">
        <f t="shared" ca="1" si="13"/>
        <v>-62_Days Passed</v>
      </c>
      <c r="G139" s="23" t="s">
        <v>48</v>
      </c>
      <c r="H139" s="32" t="str">
        <f t="shared" si="12"/>
        <v/>
      </c>
      <c r="I139" s="36"/>
      <c r="J139" s="36"/>
    </row>
    <row r="140" spans="1:10" ht="12.75">
      <c r="A140" s="22">
        <v>41511</v>
      </c>
      <c r="B140" s="41" t="s">
        <v>50</v>
      </c>
      <c r="C140" s="20">
        <v>41456</v>
      </c>
      <c r="D140" s="23" t="s">
        <v>132</v>
      </c>
      <c r="E140" s="38"/>
      <c r="F140" s="31" t="str">
        <f t="shared" ca="1" si="13"/>
        <v>-60_Days Passed</v>
      </c>
      <c r="G140" s="23" t="s">
        <v>33</v>
      </c>
      <c r="H140" s="32" t="str">
        <f t="shared" si="12"/>
        <v/>
      </c>
      <c r="I140" s="36"/>
      <c r="J140" s="36"/>
    </row>
    <row r="141" spans="1:10" ht="12.75">
      <c r="A141" s="22">
        <v>41518</v>
      </c>
      <c r="B141" s="41" t="s">
        <v>9</v>
      </c>
      <c r="C141" s="20">
        <v>41487</v>
      </c>
      <c r="D141" s="24" t="s">
        <v>10</v>
      </c>
      <c r="E141" s="38"/>
      <c r="F141" s="31" t="str">
        <f t="shared" ca="1" si="13"/>
        <v>-53_Days Passed</v>
      </c>
      <c r="G141" s="24" t="s">
        <v>11</v>
      </c>
      <c r="H141" s="32" t="str">
        <f t="shared" si="12"/>
        <v/>
      </c>
      <c r="I141" s="36"/>
      <c r="J141" s="36"/>
    </row>
    <row r="142" spans="1:10" ht="12.75">
      <c r="A142" s="22">
        <v>41519</v>
      </c>
      <c r="B142" s="41" t="s">
        <v>148</v>
      </c>
      <c r="C142" s="20">
        <v>41487</v>
      </c>
      <c r="D142" s="24" t="s">
        <v>149</v>
      </c>
      <c r="E142" s="38"/>
      <c r="F142" s="31" t="str">
        <f t="shared" ca="1" si="13"/>
        <v>-52_Days Passed</v>
      </c>
      <c r="G142" s="24" t="s">
        <v>148</v>
      </c>
      <c r="H142" s="32" t="str">
        <f t="shared" si="12"/>
        <v/>
      </c>
      <c r="I142" s="36"/>
      <c r="J142" s="36"/>
    </row>
    <row r="143" spans="1:10" ht="22.5">
      <c r="A143" s="22">
        <v>41521</v>
      </c>
      <c r="B143" s="41" t="s">
        <v>151</v>
      </c>
      <c r="C143" s="20">
        <v>41487</v>
      </c>
      <c r="D143" s="24" t="s">
        <v>152</v>
      </c>
      <c r="E143" s="38"/>
      <c r="F143" s="31" t="str">
        <f t="shared" ca="1" si="13"/>
        <v>-50_Days Passed</v>
      </c>
      <c r="G143" s="24" t="s">
        <v>152</v>
      </c>
      <c r="H143" s="32" t="str">
        <f t="shared" si="12"/>
        <v/>
      </c>
      <c r="I143" s="36"/>
      <c r="J143" s="36"/>
    </row>
    <row r="144" spans="1:10" ht="22.5">
      <c r="A144" s="22">
        <v>41521</v>
      </c>
      <c r="B144" s="41" t="s">
        <v>157</v>
      </c>
      <c r="C144" s="20">
        <v>41487</v>
      </c>
      <c r="D144" s="24" t="s">
        <v>156</v>
      </c>
      <c r="E144" s="38"/>
      <c r="F144" s="31" t="str">
        <f t="shared" ca="1" si="13"/>
        <v>-50_Days Passed</v>
      </c>
      <c r="G144" s="24" t="s">
        <v>156</v>
      </c>
      <c r="H144" s="32" t="str">
        <f t="shared" si="12"/>
        <v/>
      </c>
      <c r="I144" s="36"/>
      <c r="J144" s="36"/>
    </row>
    <row r="145" spans="1:10" ht="12.75">
      <c r="A145" s="22">
        <v>41522</v>
      </c>
      <c r="B145" s="41" t="s">
        <v>150</v>
      </c>
      <c r="C145" s="20">
        <v>41487</v>
      </c>
      <c r="D145" s="24" t="s">
        <v>153</v>
      </c>
      <c r="E145" s="38"/>
      <c r="F145" s="31" t="str">
        <f ca="1">IF((A145-$C$5)&gt;0,((A145-$C$5)&amp;"_Days Left"),IF((A145-$C$5)=0,"Today",((A145-$C$5)&amp;"_Days Passed")))</f>
        <v>-49_Days Passed</v>
      </c>
      <c r="G145" s="24" t="s">
        <v>153</v>
      </c>
      <c r="H145" s="32" t="str">
        <f>IF(E145&gt;A145,"Over due",IF(E145="","","In Due Period"))</f>
        <v/>
      </c>
      <c r="I145" s="36"/>
      <c r="J145" s="36"/>
    </row>
    <row r="146" spans="1:10" ht="63.75" customHeight="1">
      <c r="A146" s="22">
        <v>41522</v>
      </c>
      <c r="B146" s="41" t="s">
        <v>166</v>
      </c>
      <c r="C146" s="20">
        <v>41487</v>
      </c>
      <c r="D146" s="23" t="s">
        <v>13</v>
      </c>
      <c r="E146" s="39"/>
      <c r="F146" s="31" t="str">
        <f t="shared" ca="1" si="13"/>
        <v>-49_Days Passed</v>
      </c>
      <c r="G146" s="23" t="s">
        <v>14</v>
      </c>
      <c r="H146" s="32" t="str">
        <f t="shared" si="12"/>
        <v/>
      </c>
      <c r="I146" s="36"/>
      <c r="J146" s="36"/>
    </row>
    <row r="147" spans="1:10" ht="56.25">
      <c r="A147" s="22">
        <v>41522</v>
      </c>
      <c r="B147" s="41" t="s">
        <v>15</v>
      </c>
      <c r="C147" s="20">
        <v>41487</v>
      </c>
      <c r="D147" s="23" t="s">
        <v>13</v>
      </c>
      <c r="E147" s="39"/>
      <c r="F147" s="31" t="str">
        <f t="shared" ca="1" si="13"/>
        <v>-49_Days Passed</v>
      </c>
      <c r="G147" s="23" t="s">
        <v>16</v>
      </c>
      <c r="H147" s="32" t="str">
        <f t="shared" si="12"/>
        <v/>
      </c>
      <c r="I147" s="36"/>
      <c r="J147" s="36"/>
    </row>
    <row r="148" spans="1:10" ht="12.75">
      <c r="A148" s="22">
        <v>41522</v>
      </c>
      <c r="B148" s="41" t="s">
        <v>154</v>
      </c>
      <c r="C148" s="20">
        <v>41487</v>
      </c>
      <c r="D148" s="24" t="s">
        <v>155</v>
      </c>
      <c r="E148" s="38"/>
      <c r="F148" s="31" t="str">
        <f t="shared" ca="1" si="13"/>
        <v>-49_Days Passed</v>
      </c>
      <c r="G148" s="24" t="s">
        <v>155</v>
      </c>
      <c r="H148" s="32" t="str">
        <f>IF(E148&gt;A148,"Over due",IF(E148="","","In Due Period"))</f>
        <v/>
      </c>
      <c r="I148" s="36"/>
      <c r="J148" s="36"/>
    </row>
    <row r="149" spans="1:10" ht="12.75">
      <c r="A149" s="22">
        <v>41524</v>
      </c>
      <c r="B149" s="41" t="s">
        <v>73</v>
      </c>
      <c r="C149" s="20">
        <v>41487</v>
      </c>
      <c r="D149" s="23" t="s">
        <v>22</v>
      </c>
      <c r="E149" s="38"/>
      <c r="F149" s="31" t="str">
        <f t="shared" ca="1" si="13"/>
        <v>-47_Days Passed</v>
      </c>
      <c r="G149" s="23" t="s">
        <v>23</v>
      </c>
      <c r="H149" s="32" t="str">
        <f t="shared" si="12"/>
        <v/>
      </c>
      <c r="I149" s="36"/>
      <c r="J149" s="36"/>
    </row>
    <row r="150" spans="1:10" ht="12.75">
      <c r="A150" s="22">
        <v>41524</v>
      </c>
      <c r="B150" s="41" t="s">
        <v>17</v>
      </c>
      <c r="C150" s="20">
        <v>41487</v>
      </c>
      <c r="D150" s="23" t="s">
        <v>18</v>
      </c>
      <c r="E150" s="38"/>
      <c r="F150" s="31" t="str">
        <f t="shared" ca="1" si="13"/>
        <v>-47_Days Passed</v>
      </c>
      <c r="G150" s="23" t="s">
        <v>19</v>
      </c>
      <c r="H150" s="32" t="str">
        <f t="shared" si="12"/>
        <v/>
      </c>
      <c r="I150" s="36"/>
      <c r="J150" s="36"/>
    </row>
    <row r="151" spans="1:10" ht="12.75">
      <c r="A151" s="22">
        <v>41524</v>
      </c>
      <c r="B151" s="41" t="s">
        <v>20</v>
      </c>
      <c r="C151" s="20">
        <v>41487</v>
      </c>
      <c r="D151" s="23" t="s">
        <v>18</v>
      </c>
      <c r="E151" s="38"/>
      <c r="F151" s="31" t="str">
        <f t="shared" ca="1" si="13"/>
        <v>-47_Days Passed</v>
      </c>
      <c r="G151" s="23" t="s">
        <v>19</v>
      </c>
      <c r="H151" s="32" t="str">
        <f t="shared" si="12"/>
        <v/>
      </c>
      <c r="I151" s="36"/>
      <c r="J151" s="36"/>
    </row>
    <row r="152" spans="1:10" ht="25.5">
      <c r="A152" s="22">
        <v>41524</v>
      </c>
      <c r="B152" s="42" t="s">
        <v>28</v>
      </c>
      <c r="C152" s="20">
        <v>41487</v>
      </c>
      <c r="D152" s="24" t="s">
        <v>29</v>
      </c>
      <c r="E152" s="39"/>
      <c r="F152" s="31" t="str">
        <f ca="1">IF((A152-$C$5)&gt;0,((A152-$C$5)&amp;"_Days Left"),IF((A152-$C$5)=0,"Today",((A152-$C$5)&amp;"_Days Passed")))</f>
        <v>-47_Days Passed</v>
      </c>
      <c r="G152" s="24" t="s">
        <v>30</v>
      </c>
      <c r="H152" s="32" t="str">
        <f t="shared" ref="H152:H219" si="17">IF(E152&gt;A152,"Over due",IF(E152="","","In Due Period"))</f>
        <v/>
      </c>
      <c r="I152" s="36"/>
      <c r="J152" s="36"/>
    </row>
    <row r="153" spans="1:10" ht="56.25">
      <c r="A153" s="22">
        <v>41527</v>
      </c>
      <c r="B153" s="41" t="s">
        <v>24</v>
      </c>
      <c r="C153" s="20">
        <v>41487</v>
      </c>
      <c r="D153" s="23" t="s">
        <v>25</v>
      </c>
      <c r="E153" s="38"/>
      <c r="F153" s="31" t="str">
        <f t="shared" ca="1" si="13"/>
        <v>-44_Days Passed</v>
      </c>
      <c r="G153" s="23" t="s">
        <v>16</v>
      </c>
      <c r="H153" s="32" t="str">
        <f t="shared" si="17"/>
        <v/>
      </c>
      <c r="I153" s="36"/>
      <c r="J153" s="36"/>
    </row>
    <row r="154" spans="1:10" ht="45">
      <c r="A154" s="22">
        <v>41527</v>
      </c>
      <c r="B154" s="42" t="s">
        <v>26</v>
      </c>
      <c r="C154" s="20">
        <v>41487</v>
      </c>
      <c r="D154" s="23" t="s">
        <v>27</v>
      </c>
      <c r="E154" s="39"/>
      <c r="F154" s="31" t="str">
        <f t="shared" ca="1" si="13"/>
        <v>-44_Days Passed</v>
      </c>
      <c r="G154" s="23" t="s">
        <v>16</v>
      </c>
      <c r="H154" s="32" t="str">
        <f t="shared" si="17"/>
        <v/>
      </c>
      <c r="I154" s="36"/>
      <c r="J154" s="36"/>
    </row>
    <row r="155" spans="1:10" ht="12.75">
      <c r="A155" s="22">
        <v>41532</v>
      </c>
      <c r="B155" s="41" t="s">
        <v>108</v>
      </c>
      <c r="C155" s="21" t="s">
        <v>109</v>
      </c>
      <c r="D155" s="23" t="s">
        <v>93</v>
      </c>
      <c r="E155" s="38"/>
      <c r="F155" s="31" t="str">
        <f t="shared" ca="1" si="13"/>
        <v>-39_Days Passed</v>
      </c>
      <c r="G155" s="23" t="s">
        <v>94</v>
      </c>
      <c r="H155" s="32" t="str">
        <f t="shared" si="17"/>
        <v/>
      </c>
      <c r="I155" s="36"/>
      <c r="J155" s="36"/>
    </row>
    <row r="156" spans="1:10" ht="12.75">
      <c r="A156" s="22">
        <v>41532</v>
      </c>
      <c r="B156" s="41" t="s">
        <v>31</v>
      </c>
      <c r="C156" s="20">
        <v>41487</v>
      </c>
      <c r="D156" s="23" t="s">
        <v>32</v>
      </c>
      <c r="E156" s="38"/>
      <c r="F156" s="31" t="str">
        <f t="shared" ca="1" si="13"/>
        <v>-39_Days Passed</v>
      </c>
      <c r="G156" s="23" t="s">
        <v>33</v>
      </c>
      <c r="H156" s="32" t="str">
        <f t="shared" si="17"/>
        <v/>
      </c>
      <c r="I156" s="36"/>
      <c r="J156" s="36"/>
    </row>
    <row r="157" spans="1:10" ht="12.75">
      <c r="A157" s="22">
        <v>41533</v>
      </c>
      <c r="B157" s="41" t="s">
        <v>34</v>
      </c>
      <c r="C157" s="20">
        <v>41487</v>
      </c>
      <c r="D157" s="23" t="s">
        <v>35</v>
      </c>
      <c r="E157" s="38"/>
      <c r="F157" s="31" t="str">
        <f t="shared" ca="1" si="13"/>
        <v>-38_Days Passed</v>
      </c>
      <c r="G157" s="23" t="s">
        <v>36</v>
      </c>
      <c r="H157" s="32" t="str">
        <f t="shared" si="17"/>
        <v/>
      </c>
      <c r="I157" s="36"/>
      <c r="J157" s="36"/>
    </row>
    <row r="158" spans="1:10" ht="12.75">
      <c r="A158" s="22">
        <v>41537</v>
      </c>
      <c r="B158" s="41" t="s">
        <v>37</v>
      </c>
      <c r="C158" s="20">
        <v>41487</v>
      </c>
      <c r="D158" s="24" t="s">
        <v>39</v>
      </c>
      <c r="E158" s="38"/>
      <c r="F158" s="31" t="str">
        <f t="shared" ca="1" si="13"/>
        <v>-34_Days Passed</v>
      </c>
      <c r="G158" s="24" t="s">
        <v>40</v>
      </c>
      <c r="H158" s="32" t="str">
        <f t="shared" si="17"/>
        <v/>
      </c>
      <c r="I158" s="36"/>
      <c r="J158" s="36"/>
    </row>
    <row r="159" spans="1:10" ht="12.75">
      <c r="A159" s="22">
        <v>41537</v>
      </c>
      <c r="B159" s="41" t="s">
        <v>41</v>
      </c>
      <c r="C159" s="20">
        <v>41487</v>
      </c>
      <c r="D159" s="24" t="s">
        <v>39</v>
      </c>
      <c r="E159" s="38"/>
      <c r="F159" s="31" t="str">
        <f t="shared" ca="1" si="13"/>
        <v>-34_Days Passed</v>
      </c>
      <c r="G159" s="24" t="s">
        <v>40</v>
      </c>
      <c r="H159" s="32" t="str">
        <f t="shared" si="17"/>
        <v/>
      </c>
      <c r="I159" s="36"/>
      <c r="J159" s="36"/>
    </row>
    <row r="160" spans="1:10" ht="12.75">
      <c r="A160" s="22">
        <v>41537</v>
      </c>
      <c r="B160" s="41" t="s">
        <v>42</v>
      </c>
      <c r="C160" s="20">
        <v>41487</v>
      </c>
      <c r="D160" s="24" t="s">
        <v>43</v>
      </c>
      <c r="E160" s="38"/>
      <c r="F160" s="31" t="str">
        <f t="shared" ca="1" si="13"/>
        <v>-34_Days Passed</v>
      </c>
      <c r="G160" s="24" t="s">
        <v>40</v>
      </c>
      <c r="H160" s="32" t="str">
        <f t="shared" si="17"/>
        <v/>
      </c>
      <c r="I160" s="36"/>
      <c r="J160" s="36"/>
    </row>
    <row r="161" spans="1:10" ht="12.75">
      <c r="A161" s="22">
        <v>41537</v>
      </c>
      <c r="B161" s="41" t="s">
        <v>44</v>
      </c>
      <c r="C161" s="20">
        <v>41487</v>
      </c>
      <c r="D161" s="24" t="s">
        <v>45</v>
      </c>
      <c r="E161" s="38"/>
      <c r="F161" s="31" t="str">
        <f t="shared" ca="1" si="13"/>
        <v>-34_Days Passed</v>
      </c>
      <c r="G161" s="24" t="s">
        <v>40</v>
      </c>
      <c r="H161" s="32" t="str">
        <f t="shared" si="17"/>
        <v/>
      </c>
      <c r="I161" s="36"/>
      <c r="J161" s="36"/>
    </row>
    <row r="162" spans="1:10" ht="12.75">
      <c r="A162" s="22">
        <v>41540</v>
      </c>
      <c r="B162" s="41" t="s">
        <v>46</v>
      </c>
      <c r="C162" s="20">
        <v>41487</v>
      </c>
      <c r="D162" s="23" t="s">
        <v>47</v>
      </c>
      <c r="E162" s="38"/>
      <c r="F162" s="31" t="str">
        <f t="shared" ca="1" si="13"/>
        <v>-31_Days Passed</v>
      </c>
      <c r="G162" s="23" t="s">
        <v>48</v>
      </c>
      <c r="H162" s="32" t="str">
        <f t="shared" si="17"/>
        <v/>
      </c>
      <c r="I162" s="36"/>
      <c r="J162" s="36"/>
    </row>
    <row r="163" spans="1:10" ht="12.75">
      <c r="A163" s="22">
        <v>41542</v>
      </c>
      <c r="B163" s="41" t="s">
        <v>50</v>
      </c>
      <c r="C163" s="20">
        <v>41487</v>
      </c>
      <c r="D163" s="23" t="s">
        <v>132</v>
      </c>
      <c r="E163" s="38"/>
      <c r="F163" s="31" t="str">
        <f t="shared" ca="1" si="13"/>
        <v>-29_Days Passed</v>
      </c>
      <c r="G163" s="23" t="s">
        <v>33</v>
      </c>
      <c r="H163" s="32" t="str">
        <f t="shared" si="17"/>
        <v/>
      </c>
      <c r="I163" s="36"/>
      <c r="J163" s="36"/>
    </row>
    <row r="164" spans="1:10" ht="22.5">
      <c r="A164" s="22">
        <v>41547</v>
      </c>
      <c r="B164" s="41" t="s">
        <v>110</v>
      </c>
      <c r="C164" s="21" t="s">
        <v>111</v>
      </c>
      <c r="D164" s="23" t="s">
        <v>112</v>
      </c>
      <c r="E164" s="38"/>
      <c r="F164" s="31" t="str">
        <f t="shared" ref="F164:F244" ca="1" si="18">IF((A164-$C$5)&gt;0,((A164-$C$5)&amp;"_Days Left"),IF((A164-$C$5)=0,"Today",((A164-$C$5)&amp;"_Days Passed")))</f>
        <v>-24_Days Passed</v>
      </c>
      <c r="G164" s="23" t="s">
        <v>105</v>
      </c>
      <c r="H164" s="32" t="str">
        <f t="shared" si="17"/>
        <v/>
      </c>
      <c r="I164" s="36"/>
      <c r="J164" s="36"/>
    </row>
    <row r="165" spans="1:10" ht="12.75">
      <c r="A165" s="22">
        <v>41547</v>
      </c>
      <c r="B165" s="41" t="s">
        <v>113</v>
      </c>
      <c r="C165" s="21" t="s">
        <v>111</v>
      </c>
      <c r="D165" s="24" t="s">
        <v>114</v>
      </c>
      <c r="E165" s="38"/>
      <c r="F165" s="31" t="str">
        <f t="shared" ca="1" si="18"/>
        <v>-24_Days Passed</v>
      </c>
      <c r="G165" s="24" t="s">
        <v>105</v>
      </c>
      <c r="H165" s="32" t="str">
        <f t="shared" si="17"/>
        <v/>
      </c>
      <c r="I165" s="36"/>
      <c r="J165" s="36"/>
    </row>
    <row r="166" spans="1:10" ht="12.75">
      <c r="A166" s="22">
        <v>41547</v>
      </c>
      <c r="B166" s="41" t="s">
        <v>115</v>
      </c>
      <c r="C166" s="21" t="s">
        <v>111</v>
      </c>
      <c r="D166" s="23" t="s">
        <v>116</v>
      </c>
      <c r="E166" s="38"/>
      <c r="F166" s="31" t="str">
        <f t="shared" ca="1" si="18"/>
        <v>-24_Days Passed</v>
      </c>
      <c r="G166" s="23" t="s">
        <v>105</v>
      </c>
      <c r="H166" s="32" t="str">
        <f t="shared" si="17"/>
        <v/>
      </c>
      <c r="I166" s="36"/>
      <c r="J166" s="36"/>
    </row>
    <row r="167" spans="1:10" ht="12.75">
      <c r="A167" s="22">
        <v>41547</v>
      </c>
      <c r="B167" s="41" t="s">
        <v>117</v>
      </c>
      <c r="C167" s="21" t="s">
        <v>111</v>
      </c>
      <c r="D167" s="23" t="s">
        <v>118</v>
      </c>
      <c r="E167" s="38"/>
      <c r="F167" s="31" t="str">
        <f t="shared" ca="1" si="18"/>
        <v>-24_Days Passed</v>
      </c>
      <c r="G167" s="23" t="s">
        <v>105</v>
      </c>
      <c r="H167" s="32" t="str">
        <f t="shared" si="17"/>
        <v/>
      </c>
      <c r="I167" s="36"/>
      <c r="J167" s="36"/>
    </row>
    <row r="168" spans="1:10" ht="12.75">
      <c r="A168" s="22">
        <v>41548</v>
      </c>
      <c r="B168" s="41" t="s">
        <v>146</v>
      </c>
      <c r="C168" s="21" t="s">
        <v>129</v>
      </c>
      <c r="D168" s="24" t="s">
        <v>97</v>
      </c>
      <c r="E168" s="38"/>
      <c r="F168" s="31" t="str">
        <f t="shared" ref="F168" ca="1" si="19">IF((A168-$C$5)&gt;0,((A168-$C$5)&amp;"_Days Left"),IF((A168-$C$5)=0,"Today",((A168-$C$5)&amp;"_Days Passed")))</f>
        <v>-23_Days Passed</v>
      </c>
      <c r="G168" s="24" t="s">
        <v>145</v>
      </c>
      <c r="H168" s="32" t="str">
        <f t="shared" si="17"/>
        <v/>
      </c>
      <c r="I168" s="36"/>
      <c r="J168" s="36"/>
    </row>
    <row r="169" spans="1:10" ht="12.75">
      <c r="A169" s="22">
        <v>41548</v>
      </c>
      <c r="B169" s="41" t="s">
        <v>9</v>
      </c>
      <c r="C169" s="20">
        <v>41518</v>
      </c>
      <c r="D169" s="24" t="s">
        <v>10</v>
      </c>
      <c r="E169" s="38"/>
      <c r="F169" s="31" t="str">
        <f t="shared" ca="1" si="18"/>
        <v>-23_Days Passed</v>
      </c>
      <c r="G169" s="24" t="s">
        <v>11</v>
      </c>
      <c r="H169" s="32" t="str">
        <f t="shared" si="17"/>
        <v/>
      </c>
      <c r="I169" s="36"/>
      <c r="J169" s="36"/>
    </row>
    <row r="170" spans="1:10" ht="12.75">
      <c r="A170" s="22">
        <v>41549</v>
      </c>
      <c r="B170" s="41" t="s">
        <v>148</v>
      </c>
      <c r="C170" s="20">
        <v>41518</v>
      </c>
      <c r="D170" s="24" t="s">
        <v>149</v>
      </c>
      <c r="E170" s="38"/>
      <c r="F170" s="31" t="str">
        <f t="shared" ca="1" si="18"/>
        <v>-22_Days Passed</v>
      </c>
      <c r="G170" s="24" t="s">
        <v>148</v>
      </c>
      <c r="H170" s="32" t="str">
        <f t="shared" si="17"/>
        <v/>
      </c>
      <c r="I170" s="36"/>
      <c r="J170" s="36"/>
    </row>
    <row r="171" spans="1:10" ht="22.5">
      <c r="A171" s="22">
        <v>41551</v>
      </c>
      <c r="B171" s="41" t="s">
        <v>151</v>
      </c>
      <c r="C171" s="20">
        <v>41518</v>
      </c>
      <c r="D171" s="24" t="s">
        <v>152</v>
      </c>
      <c r="E171" s="38"/>
      <c r="F171" s="31" t="str">
        <f t="shared" ca="1" si="18"/>
        <v>-20_Days Passed</v>
      </c>
      <c r="G171" s="24" t="s">
        <v>152</v>
      </c>
      <c r="H171" s="32" t="str">
        <f t="shared" si="17"/>
        <v/>
      </c>
      <c r="I171" s="36"/>
      <c r="J171" s="36"/>
    </row>
    <row r="172" spans="1:10" ht="22.5">
      <c r="A172" s="22">
        <v>41551</v>
      </c>
      <c r="B172" s="41" t="s">
        <v>157</v>
      </c>
      <c r="C172" s="20">
        <v>41518</v>
      </c>
      <c r="D172" s="24" t="s">
        <v>156</v>
      </c>
      <c r="E172" s="38"/>
      <c r="F172" s="31" t="str">
        <f t="shared" ca="1" si="18"/>
        <v>-20_Days Passed</v>
      </c>
      <c r="G172" s="24" t="s">
        <v>156</v>
      </c>
      <c r="H172" s="32" t="str">
        <f t="shared" si="17"/>
        <v/>
      </c>
      <c r="I172" s="36"/>
      <c r="J172" s="36"/>
    </row>
    <row r="173" spans="1:10" ht="12.75">
      <c r="A173" s="22">
        <v>41552</v>
      </c>
      <c r="B173" s="41" t="s">
        <v>150</v>
      </c>
      <c r="C173" s="20">
        <v>41518</v>
      </c>
      <c r="D173" s="24" t="s">
        <v>153</v>
      </c>
      <c r="E173" s="38"/>
      <c r="F173" s="31" t="str">
        <f ca="1">IF((A173-$C$5)&gt;0,((A173-$C$5)&amp;"_Days Left"),IF((A173-$C$5)=0,"Today",((A173-$C$5)&amp;"_Days Passed")))</f>
        <v>-19_Days Passed</v>
      </c>
      <c r="G173" s="24" t="s">
        <v>153</v>
      </c>
      <c r="H173" s="32" t="str">
        <f>IF(E173&gt;A173,"Over due",IF(E173="","","In Due Period"))</f>
        <v/>
      </c>
      <c r="I173" s="36"/>
      <c r="J173" s="36"/>
    </row>
    <row r="174" spans="1:10" ht="73.5" customHeight="1">
      <c r="A174" s="22">
        <v>41552</v>
      </c>
      <c r="B174" s="41" t="s">
        <v>166</v>
      </c>
      <c r="C174" s="28" t="s">
        <v>119</v>
      </c>
      <c r="D174" s="23" t="s">
        <v>13</v>
      </c>
      <c r="E174" s="39"/>
      <c r="F174" s="31" t="str">
        <f t="shared" ca="1" si="18"/>
        <v>-19_Days Passed</v>
      </c>
      <c r="G174" s="23" t="s">
        <v>14</v>
      </c>
      <c r="H174" s="32" t="str">
        <f t="shared" si="17"/>
        <v/>
      </c>
      <c r="I174" s="36"/>
      <c r="J174" s="36"/>
    </row>
    <row r="175" spans="1:10" ht="56.25">
      <c r="A175" s="22">
        <v>41552</v>
      </c>
      <c r="B175" s="41" t="s">
        <v>15</v>
      </c>
      <c r="C175" s="20">
        <v>41518</v>
      </c>
      <c r="D175" s="23" t="s">
        <v>13</v>
      </c>
      <c r="E175" s="39"/>
      <c r="F175" s="31" t="str">
        <f t="shared" ca="1" si="18"/>
        <v>-19_Days Passed</v>
      </c>
      <c r="G175" s="23" t="s">
        <v>16</v>
      </c>
      <c r="H175" s="32" t="str">
        <f t="shared" si="17"/>
        <v/>
      </c>
      <c r="I175" s="36"/>
      <c r="J175" s="36"/>
    </row>
    <row r="176" spans="1:10" ht="12.75">
      <c r="A176" s="22">
        <v>41552</v>
      </c>
      <c r="B176" s="41" t="s">
        <v>154</v>
      </c>
      <c r="C176" s="20">
        <v>41518</v>
      </c>
      <c r="D176" s="24" t="s">
        <v>155</v>
      </c>
      <c r="E176" s="38"/>
      <c r="F176" s="31" t="str">
        <f t="shared" ca="1" si="18"/>
        <v>-19_Days Passed</v>
      </c>
      <c r="G176" s="24" t="s">
        <v>155</v>
      </c>
      <c r="H176" s="32" t="str">
        <f>IF(E176&gt;A176,"Over due",IF(E176="","","In Due Period"))</f>
        <v/>
      </c>
      <c r="I176" s="36"/>
      <c r="J176" s="36"/>
    </row>
    <row r="177" spans="1:10" ht="12.75">
      <c r="A177" s="22">
        <v>41554</v>
      </c>
      <c r="B177" s="41" t="s">
        <v>73</v>
      </c>
      <c r="C177" s="20">
        <v>41518</v>
      </c>
      <c r="D177" s="23" t="s">
        <v>22</v>
      </c>
      <c r="E177" s="38"/>
      <c r="F177" s="31" t="str">
        <f t="shared" ca="1" si="18"/>
        <v>-17_Days Passed</v>
      </c>
      <c r="G177" s="23" t="s">
        <v>23</v>
      </c>
      <c r="H177" s="32" t="str">
        <f t="shared" si="17"/>
        <v/>
      </c>
      <c r="I177" s="36"/>
      <c r="J177" s="36"/>
    </row>
    <row r="178" spans="1:10" ht="12.75">
      <c r="A178" s="22">
        <v>41554</v>
      </c>
      <c r="B178" s="42" t="s">
        <v>17</v>
      </c>
      <c r="C178" s="20">
        <v>41518</v>
      </c>
      <c r="D178" s="23" t="s">
        <v>18</v>
      </c>
      <c r="E178" s="38"/>
      <c r="F178" s="31" t="str">
        <f t="shared" ca="1" si="18"/>
        <v>-17_Days Passed</v>
      </c>
      <c r="G178" s="23" t="s">
        <v>19</v>
      </c>
      <c r="H178" s="32" t="str">
        <f t="shared" si="17"/>
        <v/>
      </c>
      <c r="I178" s="36"/>
      <c r="J178" s="36"/>
    </row>
    <row r="179" spans="1:10" ht="12.75">
      <c r="A179" s="22">
        <v>41554</v>
      </c>
      <c r="B179" s="42" t="s">
        <v>20</v>
      </c>
      <c r="C179" s="20">
        <v>41518</v>
      </c>
      <c r="D179" s="23" t="s">
        <v>18</v>
      </c>
      <c r="E179" s="38"/>
      <c r="F179" s="31" t="str">
        <f t="shared" ca="1" si="18"/>
        <v>-17_Days Passed</v>
      </c>
      <c r="G179" s="23" t="s">
        <v>19</v>
      </c>
      <c r="H179" s="32" t="str">
        <f t="shared" si="17"/>
        <v/>
      </c>
      <c r="I179" s="36"/>
      <c r="J179" s="36"/>
    </row>
    <row r="180" spans="1:10" ht="12.75">
      <c r="A180" s="22">
        <v>41554</v>
      </c>
      <c r="B180" s="41" t="s">
        <v>140</v>
      </c>
      <c r="C180" s="21" t="s">
        <v>142</v>
      </c>
      <c r="D180" s="24" t="s">
        <v>97</v>
      </c>
      <c r="E180" s="38"/>
      <c r="F180" s="31" t="str">
        <f t="shared" ca="1" si="18"/>
        <v>-17_Days Passed</v>
      </c>
      <c r="G180" s="24" t="s">
        <v>141</v>
      </c>
      <c r="H180" s="32" t="str">
        <f t="shared" si="17"/>
        <v/>
      </c>
      <c r="I180" s="36"/>
      <c r="J180" s="36"/>
    </row>
    <row r="181" spans="1:10" ht="25.5">
      <c r="A181" s="22">
        <v>41554</v>
      </c>
      <c r="B181" s="42" t="s">
        <v>28</v>
      </c>
      <c r="C181" s="20">
        <v>41518</v>
      </c>
      <c r="D181" s="24" t="s">
        <v>29</v>
      </c>
      <c r="E181" s="39"/>
      <c r="F181" s="31" t="str">
        <f ca="1">IF((A181-$C$5)&gt;0,((A181-$C$5)&amp;"_Days Left"),IF((A181-$C$5)=0,"Today",((A181-$C$5)&amp;"_Days Passed")))</f>
        <v>-17_Days Passed</v>
      </c>
      <c r="G181" s="24" t="s">
        <v>30</v>
      </c>
      <c r="H181" s="32" t="str">
        <f t="shared" si="17"/>
        <v/>
      </c>
      <c r="I181" s="36"/>
      <c r="J181" s="36"/>
    </row>
    <row r="182" spans="1:10" ht="56.25">
      <c r="A182" s="22">
        <v>41557</v>
      </c>
      <c r="B182" s="41" t="s">
        <v>24</v>
      </c>
      <c r="C182" s="20">
        <v>41518</v>
      </c>
      <c r="D182" s="23" t="s">
        <v>25</v>
      </c>
      <c r="E182" s="38"/>
      <c r="F182" s="31" t="str">
        <f t="shared" ca="1" si="18"/>
        <v>-14_Days Passed</v>
      </c>
      <c r="G182" s="23" t="s">
        <v>16</v>
      </c>
      <c r="H182" s="32" t="str">
        <f t="shared" si="17"/>
        <v/>
      </c>
      <c r="I182" s="36"/>
      <c r="J182" s="36"/>
    </row>
    <row r="183" spans="1:10" ht="51">
      <c r="A183" s="22">
        <v>41557</v>
      </c>
      <c r="B183" s="43" t="s">
        <v>26</v>
      </c>
      <c r="C183" s="20">
        <v>41518</v>
      </c>
      <c r="D183" s="29" t="s">
        <v>27</v>
      </c>
      <c r="E183" s="39"/>
      <c r="F183" s="31" t="str">
        <f t="shared" ca="1" si="18"/>
        <v>-14_Days Passed</v>
      </c>
      <c r="G183" s="29" t="s">
        <v>16</v>
      </c>
      <c r="H183" s="32" t="str">
        <f t="shared" si="17"/>
        <v/>
      </c>
      <c r="I183" s="36"/>
      <c r="J183" s="36"/>
    </row>
    <row r="184" spans="1:10" ht="22.5">
      <c r="A184" s="22">
        <v>41562</v>
      </c>
      <c r="B184" s="41" t="s">
        <v>78</v>
      </c>
      <c r="C184" s="30" t="s">
        <v>120</v>
      </c>
      <c r="D184" s="23" t="s">
        <v>79</v>
      </c>
      <c r="E184" s="40"/>
      <c r="F184" s="31" t="str">
        <f t="shared" ca="1" si="18"/>
        <v>-9_Days Passed</v>
      </c>
      <c r="G184" s="23" t="s">
        <v>23</v>
      </c>
      <c r="H184" s="32" t="str">
        <f t="shared" si="17"/>
        <v/>
      </c>
      <c r="I184" s="36"/>
      <c r="J184" s="36"/>
    </row>
    <row r="185" spans="1:10" ht="12.75">
      <c r="A185" s="22">
        <v>41562</v>
      </c>
      <c r="B185" s="41" t="s">
        <v>98</v>
      </c>
      <c r="C185" s="30" t="s">
        <v>120</v>
      </c>
      <c r="D185" s="23" t="s">
        <v>99</v>
      </c>
      <c r="E185" s="38"/>
      <c r="F185" s="31" t="str">
        <f t="shared" ca="1" si="18"/>
        <v>-9_Days Passed</v>
      </c>
      <c r="G185" s="23" t="s">
        <v>23</v>
      </c>
      <c r="H185" s="32" t="str">
        <f t="shared" si="17"/>
        <v/>
      </c>
      <c r="I185" s="36"/>
      <c r="J185" s="36"/>
    </row>
    <row r="186" spans="1:10" ht="12.75">
      <c r="A186" s="22">
        <v>41562</v>
      </c>
      <c r="B186" s="41" t="s">
        <v>31</v>
      </c>
      <c r="C186" s="20">
        <v>41518</v>
      </c>
      <c r="D186" s="23" t="s">
        <v>32</v>
      </c>
      <c r="E186" s="38"/>
      <c r="F186" s="31" t="str">
        <f t="shared" ca="1" si="18"/>
        <v>-9_Days Passed</v>
      </c>
      <c r="G186" s="23" t="s">
        <v>33</v>
      </c>
      <c r="H186" s="32" t="str">
        <f t="shared" si="17"/>
        <v/>
      </c>
      <c r="I186" s="36"/>
      <c r="J186" s="36"/>
    </row>
    <row r="187" spans="1:10" ht="12.75">
      <c r="A187" s="22">
        <v>41563</v>
      </c>
      <c r="B187" s="41" t="s">
        <v>34</v>
      </c>
      <c r="C187" s="20">
        <v>41518</v>
      </c>
      <c r="D187" s="23" t="s">
        <v>35</v>
      </c>
      <c r="E187" s="38"/>
      <c r="F187" s="31" t="str">
        <f t="shared" ca="1" si="18"/>
        <v>-8_Days Passed</v>
      </c>
      <c r="G187" s="23" t="s">
        <v>36</v>
      </c>
      <c r="H187" s="32" t="str">
        <f t="shared" si="17"/>
        <v/>
      </c>
      <c r="I187" s="36"/>
      <c r="J187" s="36"/>
    </row>
    <row r="188" spans="1:10" ht="12.75">
      <c r="A188" s="22">
        <v>41567</v>
      </c>
      <c r="B188" s="41" t="s">
        <v>37</v>
      </c>
      <c r="C188" s="20">
        <v>41518</v>
      </c>
      <c r="D188" s="24" t="s">
        <v>39</v>
      </c>
      <c r="E188" s="38"/>
      <c r="F188" s="31" t="str">
        <f t="shared" ca="1" si="18"/>
        <v>-4_Days Passed</v>
      </c>
      <c r="G188" s="24" t="s">
        <v>40</v>
      </c>
      <c r="H188" s="32" t="str">
        <f t="shared" si="17"/>
        <v/>
      </c>
      <c r="I188" s="36"/>
      <c r="J188" s="36"/>
    </row>
    <row r="189" spans="1:10" ht="12.75">
      <c r="A189" s="22">
        <v>41567</v>
      </c>
      <c r="B189" s="41" t="s">
        <v>41</v>
      </c>
      <c r="C189" s="20">
        <v>41518</v>
      </c>
      <c r="D189" s="24" t="s">
        <v>39</v>
      </c>
      <c r="E189" s="38"/>
      <c r="F189" s="31" t="str">
        <f t="shared" ca="1" si="18"/>
        <v>-4_Days Passed</v>
      </c>
      <c r="G189" s="24" t="s">
        <v>40</v>
      </c>
      <c r="H189" s="32" t="str">
        <f t="shared" si="17"/>
        <v/>
      </c>
      <c r="I189" s="36"/>
      <c r="J189" s="36"/>
    </row>
    <row r="190" spans="1:10" ht="12.75">
      <c r="A190" s="22">
        <v>41567</v>
      </c>
      <c r="B190" s="41" t="s">
        <v>42</v>
      </c>
      <c r="C190" s="20">
        <v>41518</v>
      </c>
      <c r="D190" s="24" t="s">
        <v>43</v>
      </c>
      <c r="E190" s="38"/>
      <c r="F190" s="31" t="str">
        <f t="shared" ca="1" si="18"/>
        <v>-4_Days Passed</v>
      </c>
      <c r="G190" s="24" t="s">
        <v>40</v>
      </c>
      <c r="H190" s="32" t="str">
        <f t="shared" si="17"/>
        <v/>
      </c>
      <c r="I190" s="36"/>
      <c r="J190" s="36"/>
    </row>
    <row r="191" spans="1:10" ht="12.75">
      <c r="A191" s="22">
        <v>41567</v>
      </c>
      <c r="B191" s="41" t="s">
        <v>44</v>
      </c>
      <c r="C191" s="20">
        <v>41518</v>
      </c>
      <c r="D191" s="24" t="s">
        <v>45</v>
      </c>
      <c r="E191" s="38"/>
      <c r="F191" s="31" t="str">
        <f t="shared" ca="1" si="18"/>
        <v>-4_Days Passed</v>
      </c>
      <c r="G191" s="24" t="s">
        <v>40</v>
      </c>
      <c r="H191" s="32" t="str">
        <f t="shared" si="17"/>
        <v/>
      </c>
      <c r="I191" s="36"/>
      <c r="J191" s="36"/>
    </row>
    <row r="192" spans="1:10" ht="12.75">
      <c r="A192" s="22">
        <v>41570</v>
      </c>
      <c r="B192" s="41" t="s">
        <v>46</v>
      </c>
      <c r="C192" s="20">
        <v>41518</v>
      </c>
      <c r="D192" s="23" t="s">
        <v>47</v>
      </c>
      <c r="E192" s="38"/>
      <c r="F192" s="31" t="str">
        <f t="shared" ca="1" si="18"/>
        <v>-1_Days Passed</v>
      </c>
      <c r="G192" s="23" t="s">
        <v>48</v>
      </c>
      <c r="H192" s="32" t="str">
        <f t="shared" si="17"/>
        <v/>
      </c>
      <c r="I192" s="36"/>
      <c r="J192" s="36"/>
    </row>
    <row r="193" spans="1:10" ht="66" customHeight="1">
      <c r="A193" s="22">
        <v>41572</v>
      </c>
      <c r="B193" s="41" t="s">
        <v>167</v>
      </c>
      <c r="C193" s="25" t="s">
        <v>126</v>
      </c>
      <c r="D193" s="23" t="s">
        <v>52</v>
      </c>
      <c r="E193" s="39"/>
      <c r="F193" s="31" t="str">
        <f t="shared" ca="1" si="18"/>
        <v>1_Days Left</v>
      </c>
      <c r="G193" s="23" t="s">
        <v>14</v>
      </c>
      <c r="H193" s="32" t="str">
        <f t="shared" si="17"/>
        <v/>
      </c>
      <c r="I193" s="36"/>
      <c r="J193" s="36"/>
    </row>
    <row r="194" spans="1:10" ht="12.75">
      <c r="A194" s="22">
        <v>41572</v>
      </c>
      <c r="B194" s="41" t="s">
        <v>50</v>
      </c>
      <c r="C194" s="20">
        <v>41518</v>
      </c>
      <c r="D194" s="23" t="s">
        <v>132</v>
      </c>
      <c r="E194" s="38"/>
      <c r="F194" s="31" t="str">
        <f t="shared" ca="1" si="18"/>
        <v>1_Days Left</v>
      </c>
      <c r="G194" s="23" t="s">
        <v>33</v>
      </c>
      <c r="H194" s="32" t="str">
        <f t="shared" si="17"/>
        <v/>
      </c>
      <c r="I194" s="36"/>
      <c r="J194" s="36"/>
    </row>
    <row r="195" spans="1:10" ht="12.75">
      <c r="A195" s="22">
        <v>41574</v>
      </c>
      <c r="B195" s="41" t="s">
        <v>49</v>
      </c>
      <c r="C195" s="26" t="s">
        <v>137</v>
      </c>
      <c r="D195" s="23" t="s">
        <v>55</v>
      </c>
      <c r="E195" s="38"/>
      <c r="F195" s="31" t="str">
        <f ca="1">IF((A195-$C$5)&gt;0,((A195-$C$5)&amp;"_Days Left"),IF((A195-$C$5)=0,"Today",((A195-$C$5)&amp;"_Days Passed")))</f>
        <v>3_Days Left</v>
      </c>
      <c r="G195" s="23" t="s">
        <v>48</v>
      </c>
      <c r="H195" s="32" t="str">
        <f t="shared" si="17"/>
        <v/>
      </c>
      <c r="I195" s="36"/>
      <c r="J195" s="36"/>
    </row>
    <row r="196" spans="1:10" ht="12.75">
      <c r="A196" s="22">
        <v>41577</v>
      </c>
      <c r="B196" s="41" t="s">
        <v>121</v>
      </c>
      <c r="C196" s="25" t="s">
        <v>122</v>
      </c>
      <c r="D196" s="23" t="s">
        <v>88</v>
      </c>
      <c r="E196" s="38"/>
      <c r="F196" s="31" t="str">
        <f t="shared" ca="1" si="18"/>
        <v>6_Days Left</v>
      </c>
      <c r="G196" s="23" t="s">
        <v>23</v>
      </c>
      <c r="H196" s="32" t="str">
        <f t="shared" si="17"/>
        <v/>
      </c>
      <c r="I196" s="36"/>
      <c r="J196" s="36"/>
    </row>
    <row r="197" spans="1:10" ht="12.75">
      <c r="A197" s="22">
        <v>41577</v>
      </c>
      <c r="B197" s="41" t="s">
        <v>123</v>
      </c>
      <c r="C197" s="21" t="s">
        <v>111</v>
      </c>
      <c r="D197" s="23" t="s">
        <v>124</v>
      </c>
      <c r="E197" s="38"/>
      <c r="F197" s="31" t="str">
        <f t="shared" ca="1" si="18"/>
        <v>6_Days Left</v>
      </c>
      <c r="G197" s="23" t="s">
        <v>125</v>
      </c>
      <c r="H197" s="32" t="str">
        <f t="shared" si="17"/>
        <v/>
      </c>
      <c r="I197" s="36"/>
      <c r="J197" s="36"/>
    </row>
    <row r="198" spans="1:10" ht="12.75">
      <c r="A198" s="22">
        <v>41579</v>
      </c>
      <c r="B198" s="41" t="s">
        <v>9</v>
      </c>
      <c r="C198" s="20">
        <v>41548</v>
      </c>
      <c r="D198" s="24" t="s">
        <v>10</v>
      </c>
      <c r="E198" s="38"/>
      <c r="F198" s="31" t="str">
        <f t="shared" ca="1" si="18"/>
        <v>8_Days Left</v>
      </c>
      <c r="G198" s="24" t="s">
        <v>11</v>
      </c>
      <c r="H198" s="32" t="str">
        <f t="shared" si="17"/>
        <v/>
      </c>
      <c r="I198" s="36"/>
      <c r="J198" s="36"/>
    </row>
    <row r="199" spans="1:10" ht="12.75">
      <c r="A199" s="22">
        <v>41580</v>
      </c>
      <c r="B199" s="41" t="s">
        <v>148</v>
      </c>
      <c r="C199" s="20">
        <v>41548</v>
      </c>
      <c r="D199" s="24" t="s">
        <v>149</v>
      </c>
      <c r="E199" s="38"/>
      <c r="F199" s="31" t="str">
        <f t="shared" ref="F199:F201" ca="1" si="20">IF((A199-$C$5)&gt;0,((A199-$C$5)&amp;"_Days Left"),IF((A199-$C$5)=0,"Today",((A199-$C$5)&amp;"_Days Passed")))</f>
        <v>9_Days Left</v>
      </c>
      <c r="G199" s="24" t="s">
        <v>148</v>
      </c>
      <c r="H199" s="32" t="str">
        <f t="shared" si="17"/>
        <v/>
      </c>
      <c r="I199" s="36"/>
      <c r="J199" s="36"/>
    </row>
    <row r="200" spans="1:10" ht="14.25" customHeight="1">
      <c r="A200" s="22">
        <v>41582</v>
      </c>
      <c r="B200" s="41" t="s">
        <v>151</v>
      </c>
      <c r="C200" s="20">
        <v>41548</v>
      </c>
      <c r="D200" s="24" t="s">
        <v>152</v>
      </c>
      <c r="E200" s="38"/>
      <c r="F200" s="31" t="str">
        <f t="shared" ca="1" si="20"/>
        <v>11_Days Left</v>
      </c>
      <c r="G200" s="24" t="s">
        <v>152</v>
      </c>
      <c r="H200" s="32" t="str">
        <f t="shared" si="17"/>
        <v/>
      </c>
      <c r="I200" s="36"/>
      <c r="J200" s="36"/>
    </row>
    <row r="201" spans="1:10" ht="22.5">
      <c r="A201" s="22">
        <v>41582</v>
      </c>
      <c r="B201" s="41" t="s">
        <v>157</v>
      </c>
      <c r="C201" s="20">
        <v>41548</v>
      </c>
      <c r="D201" s="24" t="s">
        <v>156</v>
      </c>
      <c r="E201" s="38"/>
      <c r="F201" s="31" t="str">
        <f t="shared" ca="1" si="20"/>
        <v>11_Days Left</v>
      </c>
      <c r="G201" s="24" t="s">
        <v>156</v>
      </c>
      <c r="H201" s="32" t="str">
        <f t="shared" ref="H201" si="21">IF(E201&gt;A201,"Over due",IF(E201="","","In Due Period"))</f>
        <v/>
      </c>
      <c r="I201" s="36"/>
      <c r="J201" s="36"/>
    </row>
    <row r="202" spans="1:10" ht="12.75">
      <c r="A202" s="22">
        <v>41583</v>
      </c>
      <c r="B202" s="41" t="s">
        <v>150</v>
      </c>
      <c r="C202" s="20">
        <v>41548</v>
      </c>
      <c r="D202" s="24" t="s">
        <v>153</v>
      </c>
      <c r="E202" s="38"/>
      <c r="F202" s="31" t="str">
        <f ca="1">IF((A202-$C$5)&gt;0,((A202-$C$5)&amp;"_Days Left"),IF((A202-$C$5)=0,"Today",((A202-$C$5)&amp;"_Days Passed")))</f>
        <v>12_Days Left</v>
      </c>
      <c r="G202" s="24" t="s">
        <v>153</v>
      </c>
      <c r="H202" s="32" t="str">
        <f>IF(E202&gt;A202,"Over due",IF(E202="","","In Due Period"))</f>
        <v/>
      </c>
      <c r="I202" s="36"/>
      <c r="J202" s="36"/>
    </row>
    <row r="203" spans="1:10" ht="63" customHeight="1">
      <c r="A203" s="22">
        <v>41583</v>
      </c>
      <c r="B203" s="41" t="s">
        <v>12</v>
      </c>
      <c r="C203" s="20">
        <v>41548</v>
      </c>
      <c r="D203" s="23" t="s">
        <v>13</v>
      </c>
      <c r="E203" s="39"/>
      <c r="F203" s="31" t="str">
        <f t="shared" ca="1" si="18"/>
        <v>12_Days Left</v>
      </c>
      <c r="G203" s="23" t="s">
        <v>14</v>
      </c>
      <c r="H203" s="32" t="str">
        <f t="shared" si="17"/>
        <v/>
      </c>
      <c r="I203" s="36"/>
      <c r="J203" s="36"/>
    </row>
    <row r="204" spans="1:10" ht="56.25">
      <c r="A204" s="22">
        <v>41583</v>
      </c>
      <c r="B204" s="41" t="s">
        <v>15</v>
      </c>
      <c r="C204" s="20">
        <v>41548</v>
      </c>
      <c r="D204" s="23" t="s">
        <v>13</v>
      </c>
      <c r="E204" s="39"/>
      <c r="F204" s="31" t="str">
        <f t="shared" ca="1" si="18"/>
        <v>12_Days Left</v>
      </c>
      <c r="G204" s="23" t="s">
        <v>16</v>
      </c>
      <c r="H204" s="32" t="str">
        <f t="shared" si="17"/>
        <v/>
      </c>
      <c r="I204" s="36"/>
      <c r="J204" s="36"/>
    </row>
    <row r="205" spans="1:10" ht="12.75">
      <c r="A205" s="22">
        <v>41583</v>
      </c>
      <c r="B205" s="41" t="s">
        <v>154</v>
      </c>
      <c r="C205" s="20">
        <v>41548</v>
      </c>
      <c r="D205" s="24" t="s">
        <v>155</v>
      </c>
      <c r="E205" s="38"/>
      <c r="F205" s="31" t="str">
        <f t="shared" ref="F205" ca="1" si="22">IF((A205-$C$5)&gt;0,((A205-$C$5)&amp;"_Days Left"),IF((A205-$C$5)=0,"Today",((A205-$C$5)&amp;"_Days Passed")))</f>
        <v>12_Days Left</v>
      </c>
      <c r="G205" s="24" t="s">
        <v>155</v>
      </c>
      <c r="H205" s="32" t="str">
        <f>IF(E205&gt;A205,"Over due",IF(E205="","","In Due Period"))</f>
        <v/>
      </c>
      <c r="I205" s="36"/>
      <c r="J205" s="36"/>
    </row>
    <row r="206" spans="1:10" ht="12.75">
      <c r="A206" s="22">
        <v>41585</v>
      </c>
      <c r="B206" s="41" t="s">
        <v>73</v>
      </c>
      <c r="C206" s="20">
        <v>41548</v>
      </c>
      <c r="D206" s="23" t="s">
        <v>22</v>
      </c>
      <c r="E206" s="38"/>
      <c r="F206" s="31" t="str">
        <f t="shared" ca="1" si="18"/>
        <v>14_Days Left</v>
      </c>
      <c r="G206" s="23" t="s">
        <v>23</v>
      </c>
      <c r="H206" s="32" t="str">
        <f t="shared" si="17"/>
        <v/>
      </c>
      <c r="I206" s="36"/>
      <c r="J206" s="36"/>
    </row>
    <row r="207" spans="1:10" ht="12.75">
      <c r="A207" s="22">
        <v>41585</v>
      </c>
      <c r="B207" s="41" t="s">
        <v>17</v>
      </c>
      <c r="C207" s="20">
        <v>41548</v>
      </c>
      <c r="D207" s="23" t="s">
        <v>18</v>
      </c>
      <c r="E207" s="38"/>
      <c r="F207" s="31" t="str">
        <f t="shared" ca="1" si="18"/>
        <v>14_Days Left</v>
      </c>
      <c r="G207" s="23" t="s">
        <v>19</v>
      </c>
      <c r="H207" s="32" t="str">
        <f t="shared" si="17"/>
        <v/>
      </c>
      <c r="I207" s="36"/>
      <c r="J207" s="36"/>
    </row>
    <row r="208" spans="1:10" ht="12.75">
      <c r="A208" s="22">
        <v>41585</v>
      </c>
      <c r="B208" s="41" t="s">
        <v>20</v>
      </c>
      <c r="C208" s="20">
        <v>41548</v>
      </c>
      <c r="D208" s="23" t="s">
        <v>18</v>
      </c>
      <c r="E208" s="38"/>
      <c r="F208" s="31" t="str">
        <f t="shared" ca="1" si="18"/>
        <v>14_Days Left</v>
      </c>
      <c r="G208" s="23" t="s">
        <v>19</v>
      </c>
      <c r="H208" s="32" t="str">
        <f t="shared" si="17"/>
        <v/>
      </c>
      <c r="I208" s="36"/>
      <c r="J208" s="36"/>
    </row>
    <row r="209" spans="1:10" ht="25.5">
      <c r="A209" s="22">
        <v>41585</v>
      </c>
      <c r="B209" s="42" t="s">
        <v>28</v>
      </c>
      <c r="C209" s="20">
        <v>41548</v>
      </c>
      <c r="D209" s="24" t="s">
        <v>29</v>
      </c>
      <c r="E209" s="39"/>
      <c r="F209" s="31" t="str">
        <f ca="1">IF((A209-$C$5)&gt;0,((A209-$C$5)&amp;"_Days Left"),IF((A209-$C$5)=0,"Today",((A209-$C$5)&amp;"_Days Passed")))</f>
        <v>14_Days Left</v>
      </c>
      <c r="G209" s="24" t="s">
        <v>30</v>
      </c>
      <c r="H209" s="32" t="str">
        <f t="shared" si="17"/>
        <v/>
      </c>
      <c r="I209" s="36"/>
      <c r="J209" s="36"/>
    </row>
    <row r="210" spans="1:10" ht="63" customHeight="1">
      <c r="A210" s="22">
        <v>41588</v>
      </c>
      <c r="B210" s="41" t="s">
        <v>24</v>
      </c>
      <c r="C210" s="20">
        <v>41548</v>
      </c>
      <c r="D210" s="23" t="s">
        <v>25</v>
      </c>
      <c r="E210" s="39"/>
      <c r="F210" s="31" t="str">
        <f t="shared" ca="1" si="18"/>
        <v>17_Days Left</v>
      </c>
      <c r="G210" s="23" t="s">
        <v>16</v>
      </c>
      <c r="H210" s="32" t="str">
        <f t="shared" si="17"/>
        <v/>
      </c>
      <c r="I210" s="36"/>
      <c r="J210" s="36"/>
    </row>
    <row r="211" spans="1:10" ht="45">
      <c r="A211" s="22">
        <v>41588</v>
      </c>
      <c r="B211" s="42" t="s">
        <v>26</v>
      </c>
      <c r="C211" s="20">
        <v>41548</v>
      </c>
      <c r="D211" s="23" t="s">
        <v>27</v>
      </c>
      <c r="E211" s="39"/>
      <c r="F211" s="31" t="str">
        <f t="shared" ca="1" si="18"/>
        <v>17_Days Left</v>
      </c>
      <c r="G211" s="23" t="s">
        <v>16</v>
      </c>
      <c r="H211" s="32" t="str">
        <f t="shared" si="17"/>
        <v/>
      </c>
      <c r="I211" s="36"/>
      <c r="J211" s="36"/>
    </row>
    <row r="212" spans="1:10" ht="33.75">
      <c r="A212" s="22">
        <v>41588</v>
      </c>
      <c r="B212" s="42" t="s">
        <v>135</v>
      </c>
      <c r="C212" s="20" t="s">
        <v>134</v>
      </c>
      <c r="D212" s="23" t="s">
        <v>133</v>
      </c>
      <c r="E212" s="39"/>
      <c r="F212" s="31" t="str">
        <f t="shared" ref="F212" ca="1" si="23">IF((A212-$C$5)&gt;0,((A212-$C$5)&amp;"_Days Left"),IF((A212-$C$5)=0,"Today",((A212-$C$5)&amp;"_Days Passed")))</f>
        <v>17_Days Left</v>
      </c>
      <c r="G212" s="23" t="s">
        <v>16</v>
      </c>
      <c r="H212" s="32" t="str">
        <f t="shared" si="17"/>
        <v/>
      </c>
      <c r="I212" s="36"/>
      <c r="J212" s="36"/>
    </row>
    <row r="213" spans="1:10" ht="12.75">
      <c r="A213" s="22">
        <v>41589</v>
      </c>
      <c r="B213" s="41" t="s">
        <v>74</v>
      </c>
      <c r="C213" s="20" t="s">
        <v>126</v>
      </c>
      <c r="D213" s="23" t="s">
        <v>127</v>
      </c>
      <c r="E213" s="38"/>
      <c r="F213" s="31" t="str">
        <f t="shared" ca="1" si="18"/>
        <v>18_Days Left</v>
      </c>
      <c r="G213" s="23" t="s">
        <v>36</v>
      </c>
      <c r="H213" s="32" t="str">
        <f t="shared" si="17"/>
        <v/>
      </c>
      <c r="I213" s="36"/>
      <c r="J213" s="36"/>
    </row>
    <row r="214" spans="1:10" ht="12.75">
      <c r="A214" s="22">
        <v>41593</v>
      </c>
      <c r="B214" s="41" t="s">
        <v>31</v>
      </c>
      <c r="C214" s="20">
        <v>41548</v>
      </c>
      <c r="D214" s="23" t="s">
        <v>32</v>
      </c>
      <c r="E214" s="38"/>
      <c r="F214" s="31" t="str">
        <f t="shared" ca="1" si="18"/>
        <v>22_Days Left</v>
      </c>
      <c r="G214" s="23" t="s">
        <v>33</v>
      </c>
      <c r="H214" s="32" t="str">
        <f t="shared" si="17"/>
        <v/>
      </c>
      <c r="I214" s="36"/>
      <c r="J214" s="36"/>
    </row>
    <row r="215" spans="1:10" ht="12.75">
      <c r="A215" s="22">
        <v>41594</v>
      </c>
      <c r="B215" s="41" t="s">
        <v>34</v>
      </c>
      <c r="C215" s="20">
        <v>41548</v>
      </c>
      <c r="D215" s="23" t="s">
        <v>35</v>
      </c>
      <c r="E215" s="38"/>
      <c r="F215" s="31" t="str">
        <f t="shared" ca="1" si="18"/>
        <v>23_Days Left</v>
      </c>
      <c r="G215" s="23" t="s">
        <v>36</v>
      </c>
      <c r="H215" s="32" t="str">
        <f t="shared" si="17"/>
        <v/>
      </c>
      <c r="I215" s="36"/>
      <c r="J215" s="36"/>
    </row>
    <row r="216" spans="1:10" ht="12.75">
      <c r="A216" s="22">
        <v>41598</v>
      </c>
      <c r="B216" s="41" t="s">
        <v>37</v>
      </c>
      <c r="C216" s="20">
        <v>41548</v>
      </c>
      <c r="D216" s="24" t="s">
        <v>39</v>
      </c>
      <c r="E216" s="38"/>
      <c r="F216" s="31" t="str">
        <f t="shared" ca="1" si="18"/>
        <v>27_Days Left</v>
      </c>
      <c r="G216" s="24" t="s">
        <v>40</v>
      </c>
      <c r="H216" s="32" t="str">
        <f t="shared" si="17"/>
        <v/>
      </c>
      <c r="I216" s="36"/>
      <c r="J216" s="36"/>
    </row>
    <row r="217" spans="1:10" ht="12.75">
      <c r="A217" s="22">
        <v>41598</v>
      </c>
      <c r="B217" s="41" t="s">
        <v>41</v>
      </c>
      <c r="C217" s="20">
        <v>41548</v>
      </c>
      <c r="D217" s="24" t="s">
        <v>39</v>
      </c>
      <c r="E217" s="38"/>
      <c r="F217" s="31" t="str">
        <f t="shared" ca="1" si="18"/>
        <v>27_Days Left</v>
      </c>
      <c r="G217" s="24" t="s">
        <v>40</v>
      </c>
      <c r="H217" s="32" t="str">
        <f t="shared" si="17"/>
        <v/>
      </c>
      <c r="I217" s="36"/>
      <c r="J217" s="36"/>
    </row>
    <row r="218" spans="1:10" ht="12.75">
      <c r="A218" s="22">
        <v>41598</v>
      </c>
      <c r="B218" s="41" t="s">
        <v>42</v>
      </c>
      <c r="C218" s="20">
        <v>41548</v>
      </c>
      <c r="D218" s="24" t="s">
        <v>43</v>
      </c>
      <c r="E218" s="38"/>
      <c r="F218" s="31" t="str">
        <f t="shared" ca="1" si="18"/>
        <v>27_Days Left</v>
      </c>
      <c r="G218" s="24" t="s">
        <v>40</v>
      </c>
      <c r="H218" s="32" t="str">
        <f t="shared" si="17"/>
        <v/>
      </c>
      <c r="I218" s="36"/>
      <c r="J218" s="36"/>
    </row>
    <row r="219" spans="1:10" ht="12.75">
      <c r="A219" s="22">
        <v>41598</v>
      </c>
      <c r="B219" s="41" t="s">
        <v>44</v>
      </c>
      <c r="C219" s="20">
        <v>41548</v>
      </c>
      <c r="D219" s="24" t="s">
        <v>45</v>
      </c>
      <c r="E219" s="38"/>
      <c r="F219" s="31" t="str">
        <f t="shared" ca="1" si="18"/>
        <v>27_Days Left</v>
      </c>
      <c r="G219" s="24" t="s">
        <v>40</v>
      </c>
      <c r="H219" s="32" t="str">
        <f t="shared" si="17"/>
        <v/>
      </c>
      <c r="I219" s="36"/>
      <c r="J219" s="36"/>
    </row>
    <row r="220" spans="1:10" ht="12.75">
      <c r="A220" s="22">
        <v>41601</v>
      </c>
      <c r="B220" s="41" t="s">
        <v>46</v>
      </c>
      <c r="C220" s="20">
        <v>41548</v>
      </c>
      <c r="D220" s="23" t="s">
        <v>47</v>
      </c>
      <c r="E220" s="38"/>
      <c r="F220" s="31" t="str">
        <f t="shared" ca="1" si="18"/>
        <v>30_Days Left</v>
      </c>
      <c r="G220" s="23" t="s">
        <v>48</v>
      </c>
      <c r="H220" s="32" t="str">
        <f t="shared" ref="H220:H290" si="24">IF(E220&gt;A220,"Over due",IF(E220="","","In Due Period"))</f>
        <v/>
      </c>
      <c r="I220" s="36"/>
      <c r="J220" s="36"/>
    </row>
    <row r="221" spans="1:10" ht="14.25" customHeight="1">
      <c r="A221" s="22">
        <v>41603</v>
      </c>
      <c r="B221" s="41" t="s">
        <v>50</v>
      </c>
      <c r="C221" s="20">
        <v>41548</v>
      </c>
      <c r="D221" s="23" t="s">
        <v>132</v>
      </c>
      <c r="E221" s="38"/>
      <c r="F221" s="31" t="str">
        <f t="shared" ca="1" si="18"/>
        <v>32_Days Left</v>
      </c>
      <c r="G221" s="23" t="s">
        <v>33</v>
      </c>
      <c r="H221" s="32" t="str">
        <f t="shared" si="24"/>
        <v/>
      </c>
      <c r="I221" s="36"/>
      <c r="J221" s="36"/>
    </row>
    <row r="222" spans="1:10" ht="14.25" customHeight="1">
      <c r="A222" s="22">
        <v>41608</v>
      </c>
      <c r="B222" s="41" t="s">
        <v>162</v>
      </c>
      <c r="C222" s="20">
        <v>41548</v>
      </c>
      <c r="D222" s="23" t="s">
        <v>163</v>
      </c>
      <c r="E222" s="38"/>
      <c r="F222" s="31" t="str">
        <f t="shared" ref="F222" ca="1" si="25">IF((A222-$C$5)&gt;0,((A222-$C$5)&amp;"_Days Left"),IF((A222-$C$5)=0,"Today",((A222-$C$5)&amp;"_Days Passed")))</f>
        <v>37_Days Left</v>
      </c>
      <c r="G222" s="23" t="s">
        <v>105</v>
      </c>
      <c r="H222" s="32" t="str">
        <f t="shared" ref="H222" si="26">IF(E222&gt;A222,"Over due",IF(E222="","","In Due Period"))</f>
        <v/>
      </c>
      <c r="I222" s="36"/>
      <c r="J222" s="36"/>
    </row>
    <row r="223" spans="1:10" ht="12.75">
      <c r="A223" s="22">
        <v>41609</v>
      </c>
      <c r="B223" s="41" t="s">
        <v>9</v>
      </c>
      <c r="C223" s="20">
        <v>41579</v>
      </c>
      <c r="D223" s="24" t="s">
        <v>10</v>
      </c>
      <c r="E223" s="38"/>
      <c r="F223" s="31" t="str">
        <f t="shared" ca="1" si="18"/>
        <v>38_Days Left</v>
      </c>
      <c r="G223" s="24" t="s">
        <v>11</v>
      </c>
      <c r="H223" s="32" t="str">
        <f t="shared" si="24"/>
        <v/>
      </c>
      <c r="I223" s="36"/>
      <c r="J223" s="36"/>
    </row>
    <row r="224" spans="1:10" ht="12.75">
      <c r="A224" s="22">
        <v>41610</v>
      </c>
      <c r="B224" s="41" t="s">
        <v>148</v>
      </c>
      <c r="C224" s="20">
        <v>41579</v>
      </c>
      <c r="D224" s="24" t="s">
        <v>149</v>
      </c>
      <c r="E224" s="38"/>
      <c r="F224" s="31" t="str">
        <f t="shared" ca="1" si="18"/>
        <v>39_Days Left</v>
      </c>
      <c r="G224" s="24" t="s">
        <v>148</v>
      </c>
      <c r="H224" s="32" t="str">
        <f t="shared" si="24"/>
        <v/>
      </c>
      <c r="I224" s="36"/>
      <c r="J224" s="36"/>
    </row>
    <row r="225" spans="1:11" ht="22.5">
      <c r="A225" s="22">
        <v>41612</v>
      </c>
      <c r="B225" s="41" t="s">
        <v>151</v>
      </c>
      <c r="C225" s="20">
        <v>41579</v>
      </c>
      <c r="D225" s="24" t="s">
        <v>152</v>
      </c>
      <c r="E225" s="38"/>
      <c r="F225" s="31" t="str">
        <f t="shared" ca="1" si="18"/>
        <v>41_Days Left</v>
      </c>
      <c r="G225" s="24" t="s">
        <v>152</v>
      </c>
      <c r="H225" s="32" t="str">
        <f t="shared" si="24"/>
        <v/>
      </c>
      <c r="I225" s="36"/>
      <c r="J225" s="36"/>
    </row>
    <row r="226" spans="1:11" ht="22.5">
      <c r="A226" s="22">
        <v>41612</v>
      </c>
      <c r="B226" s="41" t="s">
        <v>157</v>
      </c>
      <c r="C226" s="20">
        <v>41579</v>
      </c>
      <c r="D226" s="24" t="s">
        <v>156</v>
      </c>
      <c r="E226" s="38"/>
      <c r="F226" s="31" t="str">
        <f t="shared" ca="1" si="18"/>
        <v>41_Days Left</v>
      </c>
      <c r="G226" s="24" t="s">
        <v>156</v>
      </c>
      <c r="H226" s="32" t="str">
        <f t="shared" si="24"/>
        <v/>
      </c>
      <c r="I226" s="36"/>
      <c r="J226" s="36"/>
    </row>
    <row r="227" spans="1:11" ht="12.75">
      <c r="A227" s="22">
        <v>41613</v>
      </c>
      <c r="B227" s="41" t="s">
        <v>150</v>
      </c>
      <c r="C227" s="20">
        <v>41579</v>
      </c>
      <c r="D227" s="24" t="s">
        <v>153</v>
      </c>
      <c r="E227" s="38"/>
      <c r="F227" s="31" t="str">
        <f ca="1">IF((A227-$C$5)&gt;0,((A227-$C$5)&amp;"_Days Left"),IF((A227-$C$5)=0,"Today",((A227-$C$5)&amp;"_Days Passed")))</f>
        <v>42_Days Left</v>
      </c>
      <c r="G227" s="24" t="s">
        <v>153</v>
      </c>
      <c r="H227" s="32" t="str">
        <f>IF(E227&gt;A227,"Over due",IF(E227="","","In Due Period"))</f>
        <v/>
      </c>
      <c r="I227" s="36"/>
      <c r="J227" s="36"/>
    </row>
    <row r="228" spans="1:11" ht="65.25" customHeight="1">
      <c r="A228" s="22">
        <v>41613</v>
      </c>
      <c r="B228" s="41" t="s">
        <v>166</v>
      </c>
      <c r="C228" s="20">
        <v>41579</v>
      </c>
      <c r="D228" s="23" t="s">
        <v>13</v>
      </c>
      <c r="E228" s="39"/>
      <c r="F228" s="31" t="str">
        <f t="shared" ca="1" si="18"/>
        <v>42_Days Left</v>
      </c>
      <c r="G228" s="23" t="s">
        <v>14</v>
      </c>
      <c r="H228" s="32" t="str">
        <f t="shared" si="24"/>
        <v/>
      </c>
      <c r="I228" s="36"/>
      <c r="J228" s="36"/>
    </row>
    <row r="229" spans="1:11" ht="56.25">
      <c r="A229" s="22">
        <v>41613</v>
      </c>
      <c r="B229" s="41" t="s">
        <v>15</v>
      </c>
      <c r="C229" s="20">
        <v>41579</v>
      </c>
      <c r="D229" s="23" t="s">
        <v>13</v>
      </c>
      <c r="E229" s="39"/>
      <c r="F229" s="31" t="str">
        <f t="shared" ca="1" si="18"/>
        <v>42_Days Left</v>
      </c>
      <c r="G229" s="23" t="s">
        <v>16</v>
      </c>
      <c r="H229" s="32" t="str">
        <f t="shared" si="24"/>
        <v/>
      </c>
      <c r="I229" s="36"/>
      <c r="J229" s="36"/>
    </row>
    <row r="230" spans="1:11" ht="12.75">
      <c r="A230" s="22">
        <v>41613</v>
      </c>
      <c r="B230" s="41" t="s">
        <v>154</v>
      </c>
      <c r="C230" s="20">
        <v>41579</v>
      </c>
      <c r="D230" s="24" t="s">
        <v>155</v>
      </c>
      <c r="E230" s="38"/>
      <c r="F230" s="31" t="str">
        <f t="shared" ca="1" si="18"/>
        <v>42_Days Left</v>
      </c>
      <c r="G230" s="24" t="s">
        <v>155</v>
      </c>
      <c r="H230" s="32" t="str">
        <f>IF(E230&gt;A230,"Over due",IF(E230="","","In Due Period"))</f>
        <v/>
      </c>
      <c r="I230" s="36"/>
      <c r="J230" s="36"/>
    </row>
    <row r="231" spans="1:11" ht="12.75">
      <c r="A231" s="22">
        <v>41615</v>
      </c>
      <c r="B231" s="41" t="s">
        <v>73</v>
      </c>
      <c r="C231" s="20">
        <v>41579</v>
      </c>
      <c r="D231" s="23" t="s">
        <v>22</v>
      </c>
      <c r="E231" s="38"/>
      <c r="F231" s="31" t="str">
        <f t="shared" ca="1" si="18"/>
        <v>44_Days Left</v>
      </c>
      <c r="G231" s="23" t="s">
        <v>23</v>
      </c>
      <c r="H231" s="32" t="str">
        <f t="shared" si="24"/>
        <v/>
      </c>
      <c r="I231" s="36"/>
      <c r="J231" s="36"/>
    </row>
    <row r="232" spans="1:11" ht="12.75">
      <c r="A232" s="22">
        <v>41615</v>
      </c>
      <c r="B232" s="41" t="s">
        <v>17</v>
      </c>
      <c r="C232" s="20">
        <v>41579</v>
      </c>
      <c r="D232" s="23" t="s">
        <v>18</v>
      </c>
      <c r="E232" s="38"/>
      <c r="F232" s="31" t="str">
        <f t="shared" ca="1" si="18"/>
        <v>44_Days Left</v>
      </c>
      <c r="G232" s="23" t="s">
        <v>19</v>
      </c>
      <c r="H232" s="32" t="str">
        <f t="shared" si="24"/>
        <v/>
      </c>
      <c r="I232" s="36"/>
      <c r="J232" s="36"/>
    </row>
    <row r="233" spans="1:11" ht="12.75">
      <c r="A233" s="22">
        <v>41615</v>
      </c>
      <c r="B233" s="41" t="s">
        <v>20</v>
      </c>
      <c r="C233" s="20">
        <v>41579</v>
      </c>
      <c r="D233" s="23" t="s">
        <v>18</v>
      </c>
      <c r="E233" s="38"/>
      <c r="F233" s="31" t="str">
        <f t="shared" ca="1" si="18"/>
        <v>44_Days Left</v>
      </c>
      <c r="G233" s="23" t="s">
        <v>19</v>
      </c>
      <c r="H233" s="32" t="str">
        <f t="shared" si="24"/>
        <v/>
      </c>
      <c r="I233" s="36"/>
      <c r="J233" s="36"/>
    </row>
    <row r="234" spans="1:11" ht="25.5">
      <c r="A234" s="22">
        <v>41615</v>
      </c>
      <c r="B234" s="42" t="s">
        <v>28</v>
      </c>
      <c r="C234" s="20">
        <v>41579</v>
      </c>
      <c r="D234" s="24" t="s">
        <v>29</v>
      </c>
      <c r="E234" s="39"/>
      <c r="F234" s="31" t="str">
        <f ca="1">IF((A234-$C$5)&gt;0,((A234-$C$5)&amp;"_Days Left"),IF((A234-$C$5)=0,"Today",((A234-$C$5)&amp;"_Days Passed")))</f>
        <v>44_Days Left</v>
      </c>
      <c r="G234" s="24" t="s">
        <v>30</v>
      </c>
      <c r="H234" s="32" t="str">
        <f t="shared" si="24"/>
        <v/>
      </c>
      <c r="I234" s="36"/>
      <c r="J234" s="36"/>
    </row>
    <row r="235" spans="1:11" ht="56.25">
      <c r="A235" s="22">
        <v>41618</v>
      </c>
      <c r="B235" s="41" t="s">
        <v>24</v>
      </c>
      <c r="C235" s="20">
        <v>41579</v>
      </c>
      <c r="D235" s="23" t="s">
        <v>25</v>
      </c>
      <c r="E235" s="38"/>
      <c r="F235" s="31" t="str">
        <f t="shared" ca="1" si="18"/>
        <v>47_Days Left</v>
      </c>
      <c r="G235" s="23" t="s">
        <v>16</v>
      </c>
      <c r="H235" s="32" t="str">
        <f t="shared" si="24"/>
        <v/>
      </c>
      <c r="I235" s="36"/>
      <c r="J235" s="36"/>
    </row>
    <row r="236" spans="1:11" s="4" customFormat="1" ht="45">
      <c r="A236" s="22">
        <v>41618</v>
      </c>
      <c r="B236" s="42" t="s">
        <v>26</v>
      </c>
      <c r="C236" s="20">
        <v>41579</v>
      </c>
      <c r="D236" s="23" t="s">
        <v>27</v>
      </c>
      <c r="E236" s="39"/>
      <c r="F236" s="31" t="str">
        <f t="shared" ca="1" si="18"/>
        <v>47_Days Left</v>
      </c>
      <c r="G236" s="23" t="s">
        <v>16</v>
      </c>
      <c r="H236" s="32" t="str">
        <f t="shared" si="24"/>
        <v/>
      </c>
      <c r="I236" s="36"/>
      <c r="J236" s="36"/>
      <c r="K236" s="2"/>
    </row>
    <row r="237" spans="1:11" ht="12.75">
      <c r="A237" s="22">
        <v>41623</v>
      </c>
      <c r="B237" s="41" t="s">
        <v>108</v>
      </c>
      <c r="C237" s="21" t="s">
        <v>109</v>
      </c>
      <c r="D237" s="23" t="s">
        <v>93</v>
      </c>
      <c r="E237" s="38"/>
      <c r="F237" s="31" t="str">
        <f t="shared" ca="1" si="18"/>
        <v>52_Days Left</v>
      </c>
      <c r="G237" s="23" t="s">
        <v>94</v>
      </c>
      <c r="H237" s="32" t="str">
        <f t="shared" si="24"/>
        <v/>
      </c>
      <c r="I237" s="36"/>
      <c r="J237" s="36"/>
      <c r="K237" s="4"/>
    </row>
    <row r="238" spans="1:11" ht="12.75">
      <c r="A238" s="22">
        <v>41623</v>
      </c>
      <c r="B238" s="41" t="s">
        <v>31</v>
      </c>
      <c r="C238" s="20">
        <v>41579</v>
      </c>
      <c r="D238" s="23" t="s">
        <v>32</v>
      </c>
      <c r="E238" s="38"/>
      <c r="F238" s="31" t="str">
        <f t="shared" ca="1" si="18"/>
        <v>52_Days Left</v>
      </c>
      <c r="G238" s="23" t="s">
        <v>33</v>
      </c>
      <c r="H238" s="32" t="str">
        <f t="shared" si="24"/>
        <v/>
      </c>
      <c r="I238" s="36"/>
      <c r="J238" s="36"/>
    </row>
    <row r="239" spans="1:11" s="4" customFormat="1" ht="12.75">
      <c r="A239" s="22">
        <v>41624</v>
      </c>
      <c r="B239" s="41" t="s">
        <v>34</v>
      </c>
      <c r="C239" s="20">
        <v>41579</v>
      </c>
      <c r="D239" s="23" t="s">
        <v>35</v>
      </c>
      <c r="E239" s="38"/>
      <c r="F239" s="31" t="str">
        <f t="shared" ca="1" si="18"/>
        <v>53_Days Left</v>
      </c>
      <c r="G239" s="23" t="s">
        <v>36</v>
      </c>
      <c r="H239" s="32" t="str">
        <f t="shared" si="24"/>
        <v/>
      </c>
      <c r="I239" s="36"/>
      <c r="J239" s="36"/>
      <c r="K239" s="2"/>
    </row>
    <row r="240" spans="1:11" ht="12.75">
      <c r="A240" s="22">
        <v>41628</v>
      </c>
      <c r="B240" s="41" t="s">
        <v>37</v>
      </c>
      <c r="C240" s="20">
        <v>41579</v>
      </c>
      <c r="D240" s="24" t="s">
        <v>39</v>
      </c>
      <c r="E240" s="38"/>
      <c r="F240" s="31" t="str">
        <f t="shared" ca="1" si="18"/>
        <v>57_Days Left</v>
      </c>
      <c r="G240" s="24" t="s">
        <v>40</v>
      </c>
      <c r="H240" s="32" t="str">
        <f t="shared" si="24"/>
        <v/>
      </c>
      <c r="I240" s="36"/>
      <c r="J240" s="36"/>
      <c r="K240" s="4"/>
    </row>
    <row r="241" spans="1:11" ht="12.75">
      <c r="A241" s="22">
        <v>41628</v>
      </c>
      <c r="B241" s="41" t="s">
        <v>41</v>
      </c>
      <c r="C241" s="20">
        <v>41579</v>
      </c>
      <c r="D241" s="24" t="s">
        <v>39</v>
      </c>
      <c r="E241" s="38"/>
      <c r="F241" s="31" t="str">
        <f t="shared" ca="1" si="18"/>
        <v>57_Days Left</v>
      </c>
      <c r="G241" s="24" t="s">
        <v>40</v>
      </c>
      <c r="H241" s="32" t="str">
        <f t="shared" si="24"/>
        <v/>
      </c>
      <c r="I241" s="36"/>
      <c r="J241" s="36"/>
    </row>
    <row r="242" spans="1:11" ht="12.75">
      <c r="A242" s="22">
        <v>41628</v>
      </c>
      <c r="B242" s="41" t="s">
        <v>42</v>
      </c>
      <c r="C242" s="20">
        <v>41579</v>
      </c>
      <c r="D242" s="24" t="s">
        <v>43</v>
      </c>
      <c r="E242" s="38"/>
      <c r="F242" s="31" t="str">
        <f t="shared" ca="1" si="18"/>
        <v>57_Days Left</v>
      </c>
      <c r="G242" s="24" t="s">
        <v>40</v>
      </c>
      <c r="H242" s="32" t="str">
        <f t="shared" si="24"/>
        <v/>
      </c>
      <c r="I242" s="36"/>
      <c r="J242" s="36"/>
    </row>
    <row r="243" spans="1:11" ht="12.75">
      <c r="A243" s="22">
        <v>41628</v>
      </c>
      <c r="B243" s="41" t="s">
        <v>44</v>
      </c>
      <c r="C243" s="20">
        <v>41579</v>
      </c>
      <c r="D243" s="24" t="s">
        <v>45</v>
      </c>
      <c r="E243" s="38"/>
      <c r="F243" s="31" t="str">
        <f t="shared" ca="1" si="18"/>
        <v>57_Days Left</v>
      </c>
      <c r="G243" s="24" t="s">
        <v>40</v>
      </c>
      <c r="H243" s="32" t="str">
        <f t="shared" si="24"/>
        <v/>
      </c>
      <c r="I243" s="36"/>
      <c r="J243" s="36"/>
    </row>
    <row r="244" spans="1:11" ht="12.75">
      <c r="A244" s="22">
        <v>41631</v>
      </c>
      <c r="B244" s="41" t="s">
        <v>46</v>
      </c>
      <c r="C244" s="20">
        <v>41579</v>
      </c>
      <c r="D244" s="23" t="s">
        <v>47</v>
      </c>
      <c r="E244" s="38"/>
      <c r="F244" s="31" t="str">
        <f t="shared" ca="1" si="18"/>
        <v>60_Days Left</v>
      </c>
      <c r="G244" s="23" t="s">
        <v>48</v>
      </c>
      <c r="H244" s="32" t="str">
        <f t="shared" si="24"/>
        <v/>
      </c>
      <c r="I244" s="36"/>
      <c r="J244" s="36"/>
    </row>
    <row r="245" spans="1:11" s="4" customFormat="1" ht="12.75">
      <c r="A245" s="22">
        <v>41633</v>
      </c>
      <c r="B245" s="41" t="s">
        <v>50</v>
      </c>
      <c r="C245" s="20">
        <v>41579</v>
      </c>
      <c r="D245" s="23" t="s">
        <v>132</v>
      </c>
      <c r="E245" s="38"/>
      <c r="F245" s="31" t="str">
        <f ca="1">IF((A245-$C$5)&gt;0,((A245-$C$5)&amp;"_Days Left"),IF((A245-$C$5)=0,"Today",((A245-$C$5)&amp;"_Days Passed")))</f>
        <v>62_Days Left</v>
      </c>
      <c r="G245" s="23" t="s">
        <v>33</v>
      </c>
      <c r="H245" s="32" t="str">
        <f t="shared" si="24"/>
        <v/>
      </c>
      <c r="I245" s="36"/>
      <c r="J245" s="36"/>
      <c r="K245" s="2"/>
    </row>
    <row r="246" spans="1:11" s="4" customFormat="1" ht="12.75">
      <c r="A246" s="22">
        <v>41640</v>
      </c>
      <c r="B246" s="41" t="s">
        <v>146</v>
      </c>
      <c r="C246" s="21" t="s">
        <v>144</v>
      </c>
      <c r="D246" s="24" t="s">
        <v>97</v>
      </c>
      <c r="E246" s="38"/>
      <c r="F246" s="31" t="str">
        <f t="shared" ref="F246" ca="1" si="27">IF((A246-$C$5)&gt;0,((A246-$C$5)&amp;"_Days Left"),IF((A246-$C$5)=0,"Today",((A246-$C$5)&amp;"_Days Passed")))</f>
        <v>69_Days Left</v>
      </c>
      <c r="G246" s="24" t="s">
        <v>145</v>
      </c>
      <c r="H246" s="32" t="str">
        <f t="shared" si="24"/>
        <v/>
      </c>
      <c r="I246" s="36"/>
      <c r="J246" s="36"/>
    </row>
    <row r="247" spans="1:11" s="4" customFormat="1" ht="12.75">
      <c r="A247" s="22">
        <v>41640</v>
      </c>
      <c r="B247" s="41" t="s">
        <v>9</v>
      </c>
      <c r="C247" s="20">
        <v>41609</v>
      </c>
      <c r="D247" s="24" t="s">
        <v>10</v>
      </c>
      <c r="E247" s="38"/>
      <c r="F247" s="31" t="str">
        <f t="shared" ref="F247:F320" ca="1" si="28">IF((A247-$C$5)&gt;0,((A247-$C$5)&amp;"_Days Left"),IF((A247-$C$5)=0,"Today",((A247-$C$5)&amp;"_Days Passed")))</f>
        <v>69_Days Left</v>
      </c>
      <c r="G247" s="24" t="s">
        <v>11</v>
      </c>
      <c r="H247" s="32" t="str">
        <f t="shared" si="24"/>
        <v/>
      </c>
      <c r="I247" s="36"/>
      <c r="J247" s="36"/>
    </row>
    <row r="248" spans="1:11" s="4" customFormat="1" ht="12.75">
      <c r="A248" s="22">
        <v>41641</v>
      </c>
      <c r="B248" s="41" t="s">
        <v>148</v>
      </c>
      <c r="C248" s="20">
        <v>41609</v>
      </c>
      <c r="D248" s="24" t="s">
        <v>149</v>
      </c>
      <c r="E248" s="38"/>
      <c r="F248" s="31" t="str">
        <f t="shared" ca="1" si="28"/>
        <v>70_Days Left</v>
      </c>
      <c r="G248" s="24" t="s">
        <v>148</v>
      </c>
      <c r="H248" s="32" t="str">
        <f t="shared" si="24"/>
        <v/>
      </c>
      <c r="I248" s="36"/>
      <c r="J248" s="36"/>
    </row>
    <row r="249" spans="1:11" s="4" customFormat="1" ht="22.5">
      <c r="A249" s="22">
        <v>41643</v>
      </c>
      <c r="B249" s="41" t="s">
        <v>151</v>
      </c>
      <c r="C249" s="20">
        <v>41609</v>
      </c>
      <c r="D249" s="24" t="s">
        <v>152</v>
      </c>
      <c r="E249" s="38"/>
      <c r="F249" s="31" t="str">
        <f t="shared" ca="1" si="28"/>
        <v>72_Days Left</v>
      </c>
      <c r="G249" s="24" t="s">
        <v>152</v>
      </c>
      <c r="H249" s="32" t="str">
        <f t="shared" si="24"/>
        <v/>
      </c>
      <c r="I249" s="36"/>
      <c r="J249" s="36"/>
    </row>
    <row r="250" spans="1:11" s="4" customFormat="1" ht="22.5">
      <c r="A250" s="22">
        <v>41643</v>
      </c>
      <c r="B250" s="41" t="s">
        <v>157</v>
      </c>
      <c r="C250" s="20">
        <v>41609</v>
      </c>
      <c r="D250" s="24" t="s">
        <v>156</v>
      </c>
      <c r="E250" s="38"/>
      <c r="F250" s="31" t="str">
        <f t="shared" ca="1" si="28"/>
        <v>72_Days Left</v>
      </c>
      <c r="G250" s="24" t="s">
        <v>156</v>
      </c>
      <c r="H250" s="32" t="str">
        <f t="shared" ref="H250" si="29">IF(E250&gt;A250,"Over due",IF(E250="","","In Due Period"))</f>
        <v/>
      </c>
      <c r="I250" s="36"/>
      <c r="J250" s="36"/>
    </row>
    <row r="251" spans="1:11" s="4" customFormat="1" ht="12.75">
      <c r="A251" s="22">
        <v>41644</v>
      </c>
      <c r="B251" s="41" t="s">
        <v>150</v>
      </c>
      <c r="C251" s="20">
        <v>41609</v>
      </c>
      <c r="D251" s="24" t="s">
        <v>153</v>
      </c>
      <c r="E251" s="38"/>
      <c r="F251" s="31" t="str">
        <f ca="1">IF((A251-$C$5)&gt;0,((A251-$C$5)&amp;"_Days Left"),IF((A251-$C$5)=0,"Today",((A251-$C$5)&amp;"_Days Passed")))</f>
        <v>73_Days Left</v>
      </c>
      <c r="G251" s="24" t="s">
        <v>153</v>
      </c>
      <c r="H251" s="32" t="str">
        <f>IF(E251&gt;A251,"Over due",IF(E251="","","In Due Period"))</f>
        <v/>
      </c>
      <c r="I251" s="36"/>
      <c r="J251" s="36"/>
    </row>
    <row r="252" spans="1:11" s="4" customFormat="1" ht="72" customHeight="1">
      <c r="A252" s="22">
        <v>41644</v>
      </c>
      <c r="B252" s="41" t="s">
        <v>164</v>
      </c>
      <c r="C252" s="28" t="s">
        <v>128</v>
      </c>
      <c r="D252" s="24" t="s">
        <v>13</v>
      </c>
      <c r="E252" s="39"/>
      <c r="F252" s="31" t="str">
        <f t="shared" ca="1" si="28"/>
        <v>73_Days Left</v>
      </c>
      <c r="G252" s="24" t="s">
        <v>14</v>
      </c>
      <c r="H252" s="32" t="str">
        <f t="shared" si="24"/>
        <v/>
      </c>
      <c r="I252" s="36"/>
      <c r="J252" s="36"/>
    </row>
    <row r="253" spans="1:11" ht="56.25">
      <c r="A253" s="22">
        <v>41644</v>
      </c>
      <c r="B253" s="41" t="s">
        <v>15</v>
      </c>
      <c r="C253" s="20">
        <v>41609</v>
      </c>
      <c r="D253" s="24" t="s">
        <v>13</v>
      </c>
      <c r="E253" s="39"/>
      <c r="F253" s="31" t="str">
        <f t="shared" ca="1" si="28"/>
        <v>73_Days Left</v>
      </c>
      <c r="G253" s="24" t="s">
        <v>16</v>
      </c>
      <c r="H253" s="32" t="str">
        <f t="shared" si="24"/>
        <v/>
      </c>
      <c r="I253" s="36"/>
      <c r="J253" s="36"/>
      <c r="K253" s="4"/>
    </row>
    <row r="254" spans="1:11" ht="12.75">
      <c r="A254" s="22">
        <v>41644</v>
      </c>
      <c r="B254" s="41" t="s">
        <v>154</v>
      </c>
      <c r="C254" s="20">
        <v>41609</v>
      </c>
      <c r="D254" s="24" t="s">
        <v>155</v>
      </c>
      <c r="E254" s="38"/>
      <c r="F254" s="31" t="str">
        <f t="shared" ca="1" si="28"/>
        <v>73_Days Left</v>
      </c>
      <c r="G254" s="24" t="s">
        <v>155</v>
      </c>
      <c r="H254" s="32" t="str">
        <f>IF(E254&gt;A254,"Over due",IF(E254="","","In Due Period"))</f>
        <v/>
      </c>
      <c r="I254" s="36"/>
      <c r="J254" s="36"/>
    </row>
    <row r="255" spans="1:11" ht="12.75">
      <c r="A255" s="22">
        <v>41646</v>
      </c>
      <c r="B255" s="41" t="s">
        <v>73</v>
      </c>
      <c r="C255" s="20">
        <v>41609</v>
      </c>
      <c r="D255" s="24" t="s">
        <v>22</v>
      </c>
      <c r="E255" s="38"/>
      <c r="F255" s="31" t="str">
        <f t="shared" ca="1" si="28"/>
        <v>75_Days Left</v>
      </c>
      <c r="G255" s="24" t="s">
        <v>23</v>
      </c>
      <c r="H255" s="32" t="str">
        <f t="shared" si="24"/>
        <v/>
      </c>
      <c r="I255" s="36"/>
      <c r="J255" s="36"/>
    </row>
    <row r="256" spans="1:11" ht="12.75">
      <c r="A256" s="22">
        <v>41646</v>
      </c>
      <c r="B256" s="41" t="s">
        <v>140</v>
      </c>
      <c r="C256" s="21" t="s">
        <v>129</v>
      </c>
      <c r="D256" s="24" t="s">
        <v>97</v>
      </c>
      <c r="E256" s="38"/>
      <c r="F256" s="31" t="str">
        <f t="shared" ca="1" si="28"/>
        <v>75_Days Left</v>
      </c>
      <c r="G256" s="24" t="s">
        <v>141</v>
      </c>
      <c r="H256" s="32" t="str">
        <f t="shared" si="24"/>
        <v/>
      </c>
      <c r="I256" s="36"/>
      <c r="J256" s="36"/>
    </row>
    <row r="257" spans="1:10" ht="12.75">
      <c r="A257" s="22">
        <v>41646</v>
      </c>
      <c r="B257" s="41" t="s">
        <v>17</v>
      </c>
      <c r="C257" s="20">
        <v>41609</v>
      </c>
      <c r="D257" s="23" t="s">
        <v>18</v>
      </c>
      <c r="E257" s="38"/>
      <c r="F257" s="31" t="str">
        <f t="shared" ca="1" si="28"/>
        <v>75_Days Left</v>
      </c>
      <c r="G257" s="23" t="s">
        <v>19</v>
      </c>
      <c r="H257" s="32" t="str">
        <f t="shared" si="24"/>
        <v/>
      </c>
      <c r="I257" s="36"/>
      <c r="J257" s="36"/>
    </row>
    <row r="258" spans="1:10" ht="12.75">
      <c r="A258" s="22">
        <v>41646</v>
      </c>
      <c r="B258" s="41" t="s">
        <v>20</v>
      </c>
      <c r="C258" s="20">
        <v>41609</v>
      </c>
      <c r="D258" s="23" t="s">
        <v>18</v>
      </c>
      <c r="E258" s="38"/>
      <c r="F258" s="31" t="str">
        <f t="shared" ca="1" si="28"/>
        <v>75_Days Left</v>
      </c>
      <c r="G258" s="23" t="s">
        <v>19</v>
      </c>
      <c r="H258" s="32" t="str">
        <f t="shared" si="24"/>
        <v/>
      </c>
      <c r="I258" s="36"/>
      <c r="J258" s="36"/>
    </row>
    <row r="259" spans="1:10" ht="25.5">
      <c r="A259" s="22">
        <v>41646</v>
      </c>
      <c r="B259" s="42" t="s">
        <v>28</v>
      </c>
      <c r="C259" s="20">
        <v>41609</v>
      </c>
      <c r="D259" s="24" t="s">
        <v>29</v>
      </c>
      <c r="E259" s="39"/>
      <c r="F259" s="31" t="str">
        <f ca="1">IF((A259-$C$5)&gt;0,((A259-$C$5)&amp;"_Days Left"),IF((A259-$C$5)=0,"Today",((A259-$C$5)&amp;"_Days Passed")))</f>
        <v>75_Days Left</v>
      </c>
      <c r="G259" s="24" t="s">
        <v>30</v>
      </c>
      <c r="H259" s="32" t="str">
        <f t="shared" si="24"/>
        <v/>
      </c>
      <c r="I259" s="36"/>
      <c r="J259" s="36"/>
    </row>
    <row r="260" spans="1:10" ht="56.25">
      <c r="A260" s="22">
        <v>41649</v>
      </c>
      <c r="B260" s="41" t="s">
        <v>24</v>
      </c>
      <c r="C260" s="20">
        <v>41609</v>
      </c>
      <c r="D260" s="24" t="s">
        <v>25</v>
      </c>
      <c r="E260" s="38"/>
      <c r="F260" s="31" t="str">
        <f t="shared" ca="1" si="28"/>
        <v>78_Days Left</v>
      </c>
      <c r="G260" s="24" t="s">
        <v>16</v>
      </c>
      <c r="H260" s="32" t="str">
        <f t="shared" si="24"/>
        <v/>
      </c>
      <c r="I260" s="36"/>
      <c r="J260" s="36"/>
    </row>
    <row r="261" spans="1:10" ht="45">
      <c r="A261" s="22">
        <v>41649</v>
      </c>
      <c r="B261" s="42" t="s">
        <v>26</v>
      </c>
      <c r="C261" s="20">
        <v>41609</v>
      </c>
      <c r="D261" s="24" t="s">
        <v>27</v>
      </c>
      <c r="E261" s="39"/>
      <c r="F261" s="31" t="str">
        <f t="shared" ca="1" si="28"/>
        <v>78_Days Left</v>
      </c>
      <c r="G261" s="24" t="s">
        <v>16</v>
      </c>
      <c r="H261" s="32" t="str">
        <f t="shared" si="24"/>
        <v/>
      </c>
      <c r="I261" s="36"/>
      <c r="J261" s="36"/>
    </row>
    <row r="262" spans="1:10" ht="22.5">
      <c r="A262" s="22">
        <v>41654</v>
      </c>
      <c r="B262" s="41" t="s">
        <v>78</v>
      </c>
      <c r="C262" s="21" t="s">
        <v>129</v>
      </c>
      <c r="D262" s="24" t="s">
        <v>79</v>
      </c>
      <c r="E262" s="40"/>
      <c r="F262" s="31" t="str">
        <f t="shared" ca="1" si="28"/>
        <v>83_Days Left</v>
      </c>
      <c r="G262" s="24" t="s">
        <v>23</v>
      </c>
      <c r="H262" s="32" t="str">
        <f t="shared" si="24"/>
        <v/>
      </c>
      <c r="I262" s="36"/>
      <c r="J262" s="36"/>
    </row>
    <row r="263" spans="1:10" ht="12.75">
      <c r="A263" s="22">
        <v>41654</v>
      </c>
      <c r="B263" s="41" t="s">
        <v>98</v>
      </c>
      <c r="C263" s="21" t="s">
        <v>129</v>
      </c>
      <c r="D263" s="24" t="s">
        <v>99</v>
      </c>
      <c r="E263" s="38"/>
      <c r="F263" s="31" t="str">
        <f t="shared" ca="1" si="28"/>
        <v>83_Days Left</v>
      </c>
      <c r="G263" s="24" t="s">
        <v>23</v>
      </c>
      <c r="H263" s="32" t="str">
        <f t="shared" si="24"/>
        <v/>
      </c>
      <c r="I263" s="36"/>
      <c r="J263" s="36"/>
    </row>
    <row r="264" spans="1:10" ht="12.75">
      <c r="A264" s="22">
        <v>41654</v>
      </c>
      <c r="B264" s="41" t="s">
        <v>31</v>
      </c>
      <c r="C264" s="20">
        <v>41609</v>
      </c>
      <c r="D264" s="24" t="s">
        <v>32</v>
      </c>
      <c r="E264" s="38"/>
      <c r="F264" s="31" t="str">
        <f t="shared" ca="1" si="28"/>
        <v>83_Days Left</v>
      </c>
      <c r="G264" s="24" t="s">
        <v>33</v>
      </c>
      <c r="H264" s="32" t="str">
        <f t="shared" si="24"/>
        <v/>
      </c>
      <c r="I264" s="36"/>
      <c r="J264" s="36"/>
    </row>
    <row r="265" spans="1:10" ht="12.75">
      <c r="A265" s="22">
        <v>41655</v>
      </c>
      <c r="B265" s="41" t="s">
        <v>34</v>
      </c>
      <c r="C265" s="20">
        <v>41609</v>
      </c>
      <c r="D265" s="24" t="s">
        <v>35</v>
      </c>
      <c r="E265" s="38"/>
      <c r="F265" s="31" t="str">
        <f t="shared" ca="1" si="28"/>
        <v>84_Days Left</v>
      </c>
      <c r="G265" s="24" t="s">
        <v>36</v>
      </c>
      <c r="H265" s="32" t="str">
        <f t="shared" si="24"/>
        <v/>
      </c>
      <c r="I265" s="36"/>
      <c r="J265" s="36"/>
    </row>
    <row r="266" spans="1:10" ht="12.75">
      <c r="A266" s="22">
        <v>41659</v>
      </c>
      <c r="B266" s="41" t="s">
        <v>37</v>
      </c>
      <c r="C266" s="20">
        <v>41609</v>
      </c>
      <c r="D266" s="24" t="s">
        <v>39</v>
      </c>
      <c r="E266" s="38"/>
      <c r="F266" s="31" t="str">
        <f t="shared" ca="1" si="28"/>
        <v>88_Days Left</v>
      </c>
      <c r="G266" s="24" t="s">
        <v>40</v>
      </c>
      <c r="H266" s="32" t="str">
        <f t="shared" si="24"/>
        <v/>
      </c>
      <c r="I266" s="36"/>
      <c r="J266" s="36"/>
    </row>
    <row r="267" spans="1:10" ht="12.75">
      <c r="A267" s="22">
        <v>41659</v>
      </c>
      <c r="B267" s="41" t="s">
        <v>41</v>
      </c>
      <c r="C267" s="20">
        <v>41609</v>
      </c>
      <c r="D267" s="24" t="s">
        <v>39</v>
      </c>
      <c r="E267" s="38"/>
      <c r="F267" s="31" t="str">
        <f t="shared" ca="1" si="28"/>
        <v>88_Days Left</v>
      </c>
      <c r="G267" s="24" t="s">
        <v>40</v>
      </c>
      <c r="H267" s="32" t="str">
        <f t="shared" si="24"/>
        <v/>
      </c>
      <c r="I267" s="36"/>
      <c r="J267" s="36"/>
    </row>
    <row r="268" spans="1:10" ht="12.75">
      <c r="A268" s="22">
        <v>41659</v>
      </c>
      <c r="B268" s="41" t="s">
        <v>42</v>
      </c>
      <c r="C268" s="20">
        <v>41609</v>
      </c>
      <c r="D268" s="24" t="s">
        <v>43</v>
      </c>
      <c r="E268" s="38"/>
      <c r="F268" s="31" t="str">
        <f t="shared" ca="1" si="28"/>
        <v>88_Days Left</v>
      </c>
      <c r="G268" s="24" t="s">
        <v>40</v>
      </c>
      <c r="H268" s="32" t="str">
        <f t="shared" si="24"/>
        <v/>
      </c>
      <c r="I268" s="36"/>
      <c r="J268" s="36"/>
    </row>
    <row r="269" spans="1:10" ht="12.75">
      <c r="A269" s="22">
        <v>41659</v>
      </c>
      <c r="B269" s="41" t="s">
        <v>44</v>
      </c>
      <c r="C269" s="20">
        <v>41609</v>
      </c>
      <c r="D269" s="24" t="s">
        <v>45</v>
      </c>
      <c r="E269" s="38"/>
      <c r="F269" s="31" t="str">
        <f t="shared" ca="1" si="28"/>
        <v>88_Days Left</v>
      </c>
      <c r="G269" s="24" t="s">
        <v>40</v>
      </c>
      <c r="H269" s="32" t="str">
        <f t="shared" si="24"/>
        <v/>
      </c>
      <c r="I269" s="36"/>
      <c r="J269" s="36"/>
    </row>
    <row r="270" spans="1:10" ht="12.75">
      <c r="A270" s="22">
        <v>41662</v>
      </c>
      <c r="B270" s="41" t="s">
        <v>46</v>
      </c>
      <c r="C270" s="20">
        <v>41609</v>
      </c>
      <c r="D270" s="23" t="s">
        <v>47</v>
      </c>
      <c r="E270" s="38"/>
      <c r="F270" s="31" t="str">
        <f t="shared" ca="1" si="28"/>
        <v>91_Days Left</v>
      </c>
      <c r="G270" s="23" t="s">
        <v>48</v>
      </c>
      <c r="H270" s="32" t="str">
        <f t="shared" si="24"/>
        <v/>
      </c>
      <c r="I270" s="36"/>
      <c r="J270" s="36"/>
    </row>
    <row r="271" spans="1:10" ht="12.75">
      <c r="A271" s="22">
        <v>41664</v>
      </c>
      <c r="B271" s="41" t="s">
        <v>50</v>
      </c>
      <c r="C271" s="20">
        <v>41609</v>
      </c>
      <c r="D271" s="23" t="s">
        <v>132</v>
      </c>
      <c r="E271" s="38"/>
      <c r="F271" s="31" t="str">
        <f t="shared" ca="1" si="28"/>
        <v>93_Days Left</v>
      </c>
      <c r="G271" s="23" t="s">
        <v>33</v>
      </c>
      <c r="H271" s="32" t="str">
        <f t="shared" si="24"/>
        <v/>
      </c>
      <c r="I271" s="36"/>
      <c r="J271" s="36"/>
    </row>
    <row r="272" spans="1:10" ht="12.75">
      <c r="A272" s="22">
        <v>41666</v>
      </c>
      <c r="B272" s="41" t="s">
        <v>49</v>
      </c>
      <c r="C272" s="26" t="s">
        <v>138</v>
      </c>
      <c r="D272" s="23" t="s">
        <v>55</v>
      </c>
      <c r="E272" s="38"/>
      <c r="F272" s="31" t="str">
        <f ca="1">IF((A272-$C$5)&gt;0,((A272-$C$5)&amp;"_Days Left"),IF((A272-$C$5)=0,"Today",((A272-$C$5)&amp;"_Days Passed")))</f>
        <v>95_Days Left</v>
      </c>
      <c r="G272" s="23" t="s">
        <v>48</v>
      </c>
      <c r="H272" s="32" t="str">
        <f t="shared" si="24"/>
        <v/>
      </c>
      <c r="I272" s="36"/>
      <c r="J272" s="36"/>
    </row>
    <row r="273" spans="1:10" ht="12.75">
      <c r="A273" s="22">
        <v>41670</v>
      </c>
      <c r="B273" s="41" t="s">
        <v>165</v>
      </c>
      <c r="C273" s="21" t="s">
        <v>129</v>
      </c>
      <c r="D273" s="23" t="s">
        <v>88</v>
      </c>
      <c r="E273" s="38"/>
      <c r="F273" s="31" t="str">
        <f t="shared" ca="1" si="28"/>
        <v>99_Days Left</v>
      </c>
      <c r="G273" s="23" t="s">
        <v>23</v>
      </c>
      <c r="H273" s="32" t="str">
        <f t="shared" si="24"/>
        <v/>
      </c>
      <c r="I273" s="36"/>
      <c r="J273" s="36"/>
    </row>
    <row r="274" spans="1:10" ht="12.75">
      <c r="A274" s="22">
        <v>41671</v>
      </c>
      <c r="B274" s="41" t="s">
        <v>9</v>
      </c>
      <c r="C274" s="20">
        <v>41640</v>
      </c>
      <c r="D274" s="24" t="s">
        <v>10</v>
      </c>
      <c r="E274" s="38"/>
      <c r="F274" s="31" t="str">
        <f t="shared" ca="1" si="28"/>
        <v>100_Days Left</v>
      </c>
      <c r="G274" s="24" t="s">
        <v>11</v>
      </c>
      <c r="H274" s="32" t="str">
        <f t="shared" si="24"/>
        <v/>
      </c>
      <c r="I274" s="36"/>
      <c r="J274" s="36"/>
    </row>
    <row r="275" spans="1:10" ht="12.75">
      <c r="A275" s="22">
        <v>41672</v>
      </c>
      <c r="B275" s="41" t="s">
        <v>148</v>
      </c>
      <c r="C275" s="20">
        <v>41640</v>
      </c>
      <c r="D275" s="24" t="s">
        <v>149</v>
      </c>
      <c r="E275" s="38"/>
      <c r="F275" s="31" t="str">
        <f t="shared" ref="F275:F277" ca="1" si="30">IF((A275-$C$5)&gt;0,((A275-$C$5)&amp;"_Days Left"),IF((A275-$C$5)=0,"Today",((A275-$C$5)&amp;"_Days Passed")))</f>
        <v>101_Days Left</v>
      </c>
      <c r="G275" s="24" t="s">
        <v>148</v>
      </c>
      <c r="H275" s="32" t="str">
        <f t="shared" si="24"/>
        <v/>
      </c>
      <c r="I275" s="36"/>
      <c r="J275" s="36"/>
    </row>
    <row r="276" spans="1:10" ht="22.5">
      <c r="A276" s="22">
        <v>41674</v>
      </c>
      <c r="B276" s="41" t="s">
        <v>151</v>
      </c>
      <c r="C276" s="20">
        <v>41640</v>
      </c>
      <c r="D276" s="24" t="s">
        <v>152</v>
      </c>
      <c r="E276" s="38"/>
      <c r="F276" s="31" t="str">
        <f t="shared" ca="1" si="30"/>
        <v>103_Days Left</v>
      </c>
      <c r="G276" s="24" t="s">
        <v>152</v>
      </c>
      <c r="H276" s="32" t="str">
        <f t="shared" si="24"/>
        <v/>
      </c>
      <c r="I276" s="36"/>
      <c r="J276" s="36"/>
    </row>
    <row r="277" spans="1:10" ht="22.5">
      <c r="A277" s="22">
        <v>41674</v>
      </c>
      <c r="B277" s="41" t="s">
        <v>157</v>
      </c>
      <c r="C277" s="20">
        <v>41640</v>
      </c>
      <c r="D277" s="24" t="s">
        <v>156</v>
      </c>
      <c r="E277" s="38"/>
      <c r="F277" s="31" t="str">
        <f t="shared" ca="1" si="30"/>
        <v>103_Days Left</v>
      </c>
      <c r="G277" s="24" t="s">
        <v>156</v>
      </c>
      <c r="H277" s="32" t="str">
        <f t="shared" si="24"/>
        <v/>
      </c>
      <c r="I277" s="36"/>
      <c r="J277" s="36"/>
    </row>
    <row r="278" spans="1:10" ht="12.75">
      <c r="A278" s="22">
        <v>41675</v>
      </c>
      <c r="B278" s="41" t="s">
        <v>150</v>
      </c>
      <c r="C278" s="20">
        <v>41640</v>
      </c>
      <c r="D278" s="24" t="s">
        <v>153</v>
      </c>
      <c r="E278" s="38"/>
      <c r="F278" s="31" t="str">
        <f ca="1">IF((A278-$C$5)&gt;0,((A278-$C$5)&amp;"_Days Left"),IF((A278-$C$5)=0,"Today",((A278-$C$5)&amp;"_Days Passed")))</f>
        <v>104_Days Left</v>
      </c>
      <c r="G278" s="24" t="s">
        <v>153</v>
      </c>
      <c r="H278" s="32" t="str">
        <f>IF(E278&gt;A278,"Over due",IF(E278="","","In Due Period"))</f>
        <v/>
      </c>
      <c r="I278" s="36"/>
      <c r="J278" s="36"/>
    </row>
    <row r="279" spans="1:10" ht="45">
      <c r="A279" s="22">
        <v>41675</v>
      </c>
      <c r="B279" s="41" t="s">
        <v>166</v>
      </c>
      <c r="C279" s="20">
        <v>41640</v>
      </c>
      <c r="D279" s="24" t="s">
        <v>13</v>
      </c>
      <c r="E279" s="39"/>
      <c r="F279" s="31" t="str">
        <f t="shared" ca="1" si="28"/>
        <v>104_Days Left</v>
      </c>
      <c r="G279" s="24" t="s">
        <v>14</v>
      </c>
      <c r="H279" s="32" t="str">
        <f t="shared" si="24"/>
        <v/>
      </c>
      <c r="I279" s="36"/>
      <c r="J279" s="36"/>
    </row>
    <row r="280" spans="1:10" ht="56.25">
      <c r="A280" s="22">
        <v>41675</v>
      </c>
      <c r="B280" s="41" t="s">
        <v>15</v>
      </c>
      <c r="C280" s="20">
        <v>41640</v>
      </c>
      <c r="D280" s="24" t="s">
        <v>13</v>
      </c>
      <c r="E280" s="39"/>
      <c r="F280" s="31" t="str">
        <f t="shared" ca="1" si="28"/>
        <v>104_Days Left</v>
      </c>
      <c r="G280" s="24" t="s">
        <v>16</v>
      </c>
      <c r="H280" s="32" t="str">
        <f t="shared" si="24"/>
        <v/>
      </c>
      <c r="I280" s="36"/>
      <c r="J280" s="36"/>
    </row>
    <row r="281" spans="1:10" ht="12.75">
      <c r="A281" s="22">
        <v>41675</v>
      </c>
      <c r="B281" s="41" t="s">
        <v>154</v>
      </c>
      <c r="C281" s="20">
        <v>41640</v>
      </c>
      <c r="D281" s="24" t="s">
        <v>155</v>
      </c>
      <c r="E281" s="38"/>
      <c r="F281" s="31" t="str">
        <f t="shared" ref="F281" ca="1" si="31">IF((A281-$C$5)&gt;0,((A281-$C$5)&amp;"_Days Left"),IF((A281-$C$5)=0,"Today",((A281-$C$5)&amp;"_Days Passed")))</f>
        <v>104_Days Left</v>
      </c>
      <c r="G281" s="24" t="s">
        <v>155</v>
      </c>
      <c r="H281" s="32" t="str">
        <f>IF(E281&gt;A281,"Over due",IF(E281="","","In Due Period"))</f>
        <v/>
      </c>
      <c r="I281" s="36"/>
      <c r="J281" s="36"/>
    </row>
    <row r="282" spans="1:10" ht="12.75">
      <c r="A282" s="22">
        <v>41677</v>
      </c>
      <c r="B282" s="41" t="s">
        <v>73</v>
      </c>
      <c r="C282" s="20">
        <v>41640</v>
      </c>
      <c r="D282" s="24" t="s">
        <v>22</v>
      </c>
      <c r="E282" s="38"/>
      <c r="F282" s="31" t="str">
        <f t="shared" ca="1" si="28"/>
        <v>106_Days Left</v>
      </c>
      <c r="G282" s="24" t="s">
        <v>23</v>
      </c>
      <c r="H282" s="32" t="str">
        <f t="shared" si="24"/>
        <v/>
      </c>
      <c r="I282" s="36"/>
      <c r="J282" s="36"/>
    </row>
    <row r="283" spans="1:10" ht="12.75">
      <c r="A283" s="22">
        <v>41677</v>
      </c>
      <c r="B283" s="41" t="s">
        <v>17</v>
      </c>
      <c r="C283" s="20">
        <v>41640</v>
      </c>
      <c r="D283" s="23" t="s">
        <v>18</v>
      </c>
      <c r="E283" s="38"/>
      <c r="F283" s="31" t="str">
        <f t="shared" ca="1" si="28"/>
        <v>106_Days Left</v>
      </c>
      <c r="G283" s="23" t="s">
        <v>19</v>
      </c>
      <c r="H283" s="32" t="str">
        <f t="shared" si="24"/>
        <v/>
      </c>
      <c r="I283" s="36"/>
      <c r="J283" s="36"/>
    </row>
    <row r="284" spans="1:10" ht="12.75">
      <c r="A284" s="22">
        <v>41677</v>
      </c>
      <c r="B284" s="41" t="s">
        <v>20</v>
      </c>
      <c r="C284" s="20">
        <v>41640</v>
      </c>
      <c r="D284" s="23" t="s">
        <v>18</v>
      </c>
      <c r="E284" s="38"/>
      <c r="F284" s="31" t="str">
        <f t="shared" ca="1" si="28"/>
        <v>106_Days Left</v>
      </c>
      <c r="G284" s="23" t="s">
        <v>19</v>
      </c>
      <c r="H284" s="32" t="str">
        <f t="shared" si="24"/>
        <v/>
      </c>
      <c r="I284" s="36"/>
      <c r="J284" s="36"/>
    </row>
    <row r="285" spans="1:10" ht="25.5">
      <c r="A285" s="22">
        <v>41677</v>
      </c>
      <c r="B285" s="42" t="s">
        <v>28</v>
      </c>
      <c r="C285" s="20">
        <v>41640</v>
      </c>
      <c r="D285" s="24" t="s">
        <v>29</v>
      </c>
      <c r="E285" s="39"/>
      <c r="F285" s="31" t="str">
        <f ca="1">IF((A285-$C$5)&gt;0,((A285-$C$5)&amp;"_Days Left"),IF((A285-$C$5)=0,"Today",((A285-$C$5)&amp;"_Days Passed")))</f>
        <v>106_Days Left</v>
      </c>
      <c r="G285" s="24" t="s">
        <v>30</v>
      </c>
      <c r="H285" s="32" t="str">
        <f t="shared" si="24"/>
        <v/>
      </c>
      <c r="I285" s="36"/>
      <c r="J285" s="36"/>
    </row>
    <row r="286" spans="1:10" ht="56.25">
      <c r="A286" s="22">
        <v>41680</v>
      </c>
      <c r="B286" s="41" t="s">
        <v>24</v>
      </c>
      <c r="C286" s="20">
        <v>41640</v>
      </c>
      <c r="D286" s="24" t="s">
        <v>25</v>
      </c>
      <c r="E286" s="39"/>
      <c r="F286" s="31" t="str">
        <f t="shared" ca="1" si="28"/>
        <v>109_Days Left</v>
      </c>
      <c r="G286" s="24" t="s">
        <v>16</v>
      </c>
      <c r="H286" s="32" t="str">
        <f t="shared" si="24"/>
        <v/>
      </c>
      <c r="I286" s="36"/>
      <c r="J286" s="36"/>
    </row>
    <row r="287" spans="1:10" ht="45">
      <c r="A287" s="22">
        <v>41680</v>
      </c>
      <c r="B287" s="42" t="s">
        <v>26</v>
      </c>
      <c r="C287" s="20">
        <v>41640</v>
      </c>
      <c r="D287" s="24" t="s">
        <v>27</v>
      </c>
      <c r="E287" s="39"/>
      <c r="F287" s="31" t="str">
        <f t="shared" ca="1" si="28"/>
        <v>109_Days Left</v>
      </c>
      <c r="G287" s="24" t="s">
        <v>16</v>
      </c>
      <c r="H287" s="32" t="str">
        <f t="shared" si="24"/>
        <v/>
      </c>
      <c r="I287" s="36"/>
      <c r="J287" s="36"/>
    </row>
    <row r="288" spans="1:10" ht="12.75">
      <c r="A288" s="22">
        <v>41685</v>
      </c>
      <c r="B288" s="41" t="s">
        <v>31</v>
      </c>
      <c r="C288" s="20">
        <v>41640</v>
      </c>
      <c r="D288" s="24" t="s">
        <v>32</v>
      </c>
      <c r="E288" s="38"/>
      <c r="F288" s="31" t="str">
        <f t="shared" ca="1" si="28"/>
        <v>114_Days Left</v>
      </c>
      <c r="G288" s="24" t="s">
        <v>33</v>
      </c>
      <c r="H288" s="32" t="str">
        <f t="shared" si="24"/>
        <v/>
      </c>
      <c r="I288" s="36"/>
      <c r="J288" s="36"/>
    </row>
    <row r="289" spans="1:10" ht="12.75">
      <c r="A289" s="22">
        <v>41686</v>
      </c>
      <c r="B289" s="41" t="s">
        <v>34</v>
      </c>
      <c r="C289" s="20">
        <v>41640</v>
      </c>
      <c r="D289" s="24" t="s">
        <v>35</v>
      </c>
      <c r="E289" s="38"/>
      <c r="F289" s="31" t="str">
        <f t="shared" ca="1" si="28"/>
        <v>115_Days Left</v>
      </c>
      <c r="G289" s="24" t="s">
        <v>36</v>
      </c>
      <c r="H289" s="32" t="str">
        <f t="shared" si="24"/>
        <v/>
      </c>
      <c r="I289" s="36"/>
      <c r="J289" s="36"/>
    </row>
    <row r="290" spans="1:10" ht="12.75">
      <c r="A290" s="22">
        <v>41690</v>
      </c>
      <c r="B290" s="41" t="s">
        <v>37</v>
      </c>
      <c r="C290" s="20">
        <v>41640</v>
      </c>
      <c r="D290" s="24" t="s">
        <v>39</v>
      </c>
      <c r="E290" s="38"/>
      <c r="F290" s="31" t="str">
        <f t="shared" ca="1" si="28"/>
        <v>119_Days Left</v>
      </c>
      <c r="G290" s="24" t="s">
        <v>40</v>
      </c>
      <c r="H290" s="32" t="str">
        <f t="shared" si="24"/>
        <v/>
      </c>
      <c r="I290" s="36"/>
      <c r="J290" s="36"/>
    </row>
    <row r="291" spans="1:10" ht="12.75">
      <c r="A291" s="22">
        <v>41690</v>
      </c>
      <c r="B291" s="41" t="s">
        <v>41</v>
      </c>
      <c r="C291" s="20">
        <v>41640</v>
      </c>
      <c r="D291" s="24" t="s">
        <v>39</v>
      </c>
      <c r="E291" s="38"/>
      <c r="F291" s="31" t="str">
        <f t="shared" ca="1" si="28"/>
        <v>119_Days Left</v>
      </c>
      <c r="G291" s="24" t="s">
        <v>40</v>
      </c>
      <c r="H291" s="32" t="str">
        <f t="shared" ref="H291:H322" si="32">IF(E291&gt;A291,"Over due",IF(E291="","","In Due Period"))</f>
        <v/>
      </c>
      <c r="I291" s="36"/>
      <c r="J291" s="36"/>
    </row>
    <row r="292" spans="1:10" ht="12.75">
      <c r="A292" s="22">
        <v>41690</v>
      </c>
      <c r="B292" s="41" t="s">
        <v>42</v>
      </c>
      <c r="C292" s="20">
        <v>41640</v>
      </c>
      <c r="D292" s="24" t="s">
        <v>43</v>
      </c>
      <c r="E292" s="38"/>
      <c r="F292" s="31" t="str">
        <f t="shared" ca="1" si="28"/>
        <v>119_Days Left</v>
      </c>
      <c r="G292" s="24" t="s">
        <v>40</v>
      </c>
      <c r="H292" s="32" t="str">
        <f t="shared" si="32"/>
        <v/>
      </c>
      <c r="I292" s="36"/>
      <c r="J292" s="36"/>
    </row>
    <row r="293" spans="1:10" ht="12.75">
      <c r="A293" s="22">
        <v>41690</v>
      </c>
      <c r="B293" s="41" t="s">
        <v>44</v>
      </c>
      <c r="C293" s="20">
        <v>41640</v>
      </c>
      <c r="D293" s="24" t="s">
        <v>45</v>
      </c>
      <c r="E293" s="38"/>
      <c r="F293" s="31" t="str">
        <f t="shared" ca="1" si="28"/>
        <v>119_Days Left</v>
      </c>
      <c r="G293" s="24" t="s">
        <v>40</v>
      </c>
      <c r="H293" s="32" t="str">
        <f t="shared" si="32"/>
        <v/>
      </c>
      <c r="I293" s="36"/>
      <c r="J293" s="36"/>
    </row>
    <row r="294" spans="1:10" ht="12.75">
      <c r="A294" s="22">
        <v>41693</v>
      </c>
      <c r="B294" s="41" t="s">
        <v>46</v>
      </c>
      <c r="C294" s="20">
        <v>41640</v>
      </c>
      <c r="D294" s="23" t="s">
        <v>47</v>
      </c>
      <c r="E294" s="38"/>
      <c r="F294" s="31" t="str">
        <f t="shared" ca="1" si="28"/>
        <v>122_Days Left</v>
      </c>
      <c r="G294" s="23" t="s">
        <v>48</v>
      </c>
      <c r="H294" s="32" t="str">
        <f t="shared" si="32"/>
        <v/>
      </c>
      <c r="I294" s="36"/>
      <c r="J294" s="36"/>
    </row>
    <row r="295" spans="1:10" ht="12.75">
      <c r="A295" s="22">
        <v>41695</v>
      </c>
      <c r="B295" s="41" t="s">
        <v>50</v>
      </c>
      <c r="C295" s="20">
        <v>41640</v>
      </c>
      <c r="D295" s="23" t="s">
        <v>132</v>
      </c>
      <c r="E295" s="38"/>
      <c r="F295" s="31" t="str">
        <f t="shared" ca="1" si="28"/>
        <v>124_Days Left</v>
      </c>
      <c r="G295" s="23" t="s">
        <v>33</v>
      </c>
      <c r="H295" s="32" t="str">
        <f t="shared" si="32"/>
        <v/>
      </c>
      <c r="I295" s="36"/>
      <c r="J295" s="36"/>
    </row>
    <row r="296" spans="1:10" ht="12.75">
      <c r="A296" s="22">
        <v>41699</v>
      </c>
      <c r="B296" s="41" t="s">
        <v>9</v>
      </c>
      <c r="C296" s="20">
        <v>41671</v>
      </c>
      <c r="D296" s="24" t="s">
        <v>10</v>
      </c>
      <c r="E296" s="38"/>
      <c r="F296" s="31" t="str">
        <f t="shared" ca="1" si="28"/>
        <v>128_Days Left</v>
      </c>
      <c r="G296" s="24" t="s">
        <v>11</v>
      </c>
      <c r="H296" s="32" t="str">
        <f t="shared" si="32"/>
        <v/>
      </c>
      <c r="I296" s="36"/>
      <c r="J296" s="36"/>
    </row>
    <row r="297" spans="1:10" ht="12.75">
      <c r="A297" s="22">
        <v>41700</v>
      </c>
      <c r="B297" s="41" t="s">
        <v>148</v>
      </c>
      <c r="C297" s="20">
        <v>41671</v>
      </c>
      <c r="D297" s="24" t="s">
        <v>149</v>
      </c>
      <c r="E297" s="38"/>
      <c r="F297" s="31" t="str">
        <f t="shared" ca="1" si="28"/>
        <v>129_Days Left</v>
      </c>
      <c r="G297" s="24" t="s">
        <v>148</v>
      </c>
      <c r="H297" s="32" t="str">
        <f t="shared" si="32"/>
        <v/>
      </c>
      <c r="I297" s="36"/>
      <c r="J297" s="36"/>
    </row>
    <row r="298" spans="1:10" ht="22.5">
      <c r="A298" s="22">
        <v>41702</v>
      </c>
      <c r="B298" s="41" t="s">
        <v>157</v>
      </c>
      <c r="C298" s="20">
        <v>41671</v>
      </c>
      <c r="D298" s="24" t="s">
        <v>156</v>
      </c>
      <c r="E298" s="38"/>
      <c r="F298" s="31" t="str">
        <f t="shared" ca="1" si="28"/>
        <v>131_Days Left</v>
      </c>
      <c r="G298" s="24" t="s">
        <v>156</v>
      </c>
      <c r="H298" s="32" t="str">
        <f t="shared" si="32"/>
        <v/>
      </c>
      <c r="I298" s="36"/>
      <c r="J298" s="36"/>
    </row>
    <row r="299" spans="1:10" ht="22.5">
      <c r="A299" s="22">
        <v>41702</v>
      </c>
      <c r="B299" s="41" t="s">
        <v>151</v>
      </c>
      <c r="C299" s="20">
        <v>41671</v>
      </c>
      <c r="D299" s="24" t="s">
        <v>152</v>
      </c>
      <c r="E299" s="38"/>
      <c r="F299" s="31" t="str">
        <f t="shared" ca="1" si="28"/>
        <v>131_Days Left</v>
      </c>
      <c r="G299" s="24" t="s">
        <v>152</v>
      </c>
      <c r="H299" s="32" t="str">
        <f t="shared" si="32"/>
        <v/>
      </c>
      <c r="I299" s="36"/>
      <c r="J299" s="36"/>
    </row>
    <row r="300" spans="1:10" ht="12.75">
      <c r="A300" s="22">
        <v>41703</v>
      </c>
      <c r="B300" s="41" t="s">
        <v>150</v>
      </c>
      <c r="C300" s="20">
        <v>41671</v>
      </c>
      <c r="D300" s="24" t="s">
        <v>153</v>
      </c>
      <c r="E300" s="38"/>
      <c r="F300" s="31" t="str">
        <f ca="1">IF((A300-$C$5)&gt;0,((A300-$C$5)&amp;"_Days Left"),IF((A300-$C$5)=0,"Today",((A300-$C$5)&amp;"_Days Passed")))</f>
        <v>132_Days Left</v>
      </c>
      <c r="G300" s="24" t="s">
        <v>153</v>
      </c>
      <c r="H300" s="32" t="str">
        <f>IF(E300&gt;A300,"Over due",IF(E300="","","In Due Period"))</f>
        <v/>
      </c>
      <c r="I300" s="36"/>
      <c r="J300" s="36"/>
    </row>
    <row r="301" spans="1:10" ht="56.25">
      <c r="A301" s="22">
        <v>41703</v>
      </c>
      <c r="B301" s="41" t="s">
        <v>15</v>
      </c>
      <c r="C301" s="20">
        <v>41671</v>
      </c>
      <c r="D301" s="23" t="s">
        <v>13</v>
      </c>
      <c r="E301" s="39"/>
      <c r="F301" s="31" t="str">
        <f t="shared" ca="1" si="28"/>
        <v>132_Days Left</v>
      </c>
      <c r="G301" s="23" t="s">
        <v>16</v>
      </c>
      <c r="H301" s="32" t="str">
        <f t="shared" si="32"/>
        <v/>
      </c>
      <c r="I301" s="36"/>
      <c r="J301" s="36"/>
    </row>
    <row r="302" spans="1:10" ht="45">
      <c r="A302" s="22">
        <v>41703</v>
      </c>
      <c r="B302" s="41" t="s">
        <v>166</v>
      </c>
      <c r="C302" s="20">
        <v>41671</v>
      </c>
      <c r="D302" s="23" t="s">
        <v>13</v>
      </c>
      <c r="E302" s="39"/>
      <c r="F302" s="31" t="str">
        <f t="shared" ca="1" si="28"/>
        <v>132_Days Left</v>
      </c>
      <c r="G302" s="23" t="s">
        <v>14</v>
      </c>
      <c r="H302" s="32" t="str">
        <f t="shared" si="32"/>
        <v/>
      </c>
      <c r="I302" s="36"/>
      <c r="J302" s="36"/>
    </row>
    <row r="303" spans="1:10" ht="12.75">
      <c r="A303" s="22">
        <v>41703</v>
      </c>
      <c r="B303" s="41" t="s">
        <v>154</v>
      </c>
      <c r="C303" s="20">
        <v>41671</v>
      </c>
      <c r="D303" s="24" t="s">
        <v>155</v>
      </c>
      <c r="E303" s="38"/>
      <c r="F303" s="31" t="str">
        <f t="shared" ca="1" si="28"/>
        <v>132_Days Left</v>
      </c>
      <c r="G303" s="24" t="s">
        <v>155</v>
      </c>
      <c r="H303" s="32" t="str">
        <f>IF(E303&gt;A303,"Over due",IF(E303="","","In Due Period"))</f>
        <v/>
      </c>
      <c r="I303" s="36"/>
      <c r="J303" s="36"/>
    </row>
    <row r="304" spans="1:10" ht="12.75">
      <c r="A304" s="22">
        <v>41705</v>
      </c>
      <c r="B304" s="41" t="s">
        <v>73</v>
      </c>
      <c r="C304" s="20">
        <v>41671</v>
      </c>
      <c r="D304" s="23" t="s">
        <v>22</v>
      </c>
      <c r="E304" s="38"/>
      <c r="F304" s="31" t="str">
        <f t="shared" ca="1" si="28"/>
        <v>134_Days Left</v>
      </c>
      <c r="G304" s="23" t="s">
        <v>23</v>
      </c>
      <c r="H304" s="32" t="str">
        <f t="shared" si="32"/>
        <v/>
      </c>
      <c r="I304" s="36"/>
      <c r="J304" s="36"/>
    </row>
    <row r="305" spans="1:10" ht="12.75">
      <c r="A305" s="22">
        <v>41705</v>
      </c>
      <c r="B305" s="41" t="s">
        <v>17</v>
      </c>
      <c r="C305" s="20">
        <v>41671</v>
      </c>
      <c r="D305" s="23" t="s">
        <v>18</v>
      </c>
      <c r="E305" s="38"/>
      <c r="F305" s="31" t="str">
        <f t="shared" ca="1" si="28"/>
        <v>134_Days Left</v>
      </c>
      <c r="G305" s="23" t="s">
        <v>19</v>
      </c>
      <c r="H305" s="32" t="str">
        <f t="shared" si="32"/>
        <v/>
      </c>
      <c r="I305" s="36"/>
      <c r="J305" s="36"/>
    </row>
    <row r="306" spans="1:10" ht="12.75">
      <c r="A306" s="22">
        <v>41705</v>
      </c>
      <c r="B306" s="41" t="s">
        <v>20</v>
      </c>
      <c r="C306" s="20">
        <v>41671</v>
      </c>
      <c r="D306" s="23" t="s">
        <v>18</v>
      </c>
      <c r="E306" s="38"/>
      <c r="F306" s="31" t="str">
        <f t="shared" ca="1" si="28"/>
        <v>134_Days Left</v>
      </c>
      <c r="G306" s="23" t="s">
        <v>19</v>
      </c>
      <c r="H306" s="32" t="str">
        <f t="shared" si="32"/>
        <v/>
      </c>
      <c r="I306" s="36"/>
      <c r="J306" s="36"/>
    </row>
    <row r="307" spans="1:10" ht="25.5">
      <c r="A307" s="22">
        <v>41705</v>
      </c>
      <c r="B307" s="42" t="s">
        <v>28</v>
      </c>
      <c r="C307" s="20">
        <v>41671</v>
      </c>
      <c r="D307" s="24" t="s">
        <v>29</v>
      </c>
      <c r="E307" s="39"/>
      <c r="F307" s="31" t="str">
        <f ca="1">IF((A307-$C$5)&gt;0,((A307-$C$5)&amp;"_Days Left"),IF((A307-$C$5)=0,"Today",((A307-$C$5)&amp;"_Days Passed")))</f>
        <v>134_Days Left</v>
      </c>
      <c r="G307" s="24" t="s">
        <v>30</v>
      </c>
      <c r="H307" s="32" t="str">
        <f t="shared" si="32"/>
        <v/>
      </c>
      <c r="I307" s="36"/>
      <c r="J307" s="36"/>
    </row>
    <row r="308" spans="1:10" ht="56.25">
      <c r="A308" s="22">
        <v>41708</v>
      </c>
      <c r="B308" s="41" t="s">
        <v>24</v>
      </c>
      <c r="C308" s="20">
        <v>41671</v>
      </c>
      <c r="D308" s="24" t="s">
        <v>25</v>
      </c>
      <c r="E308" s="39"/>
      <c r="F308" s="31" t="str">
        <f t="shared" ca="1" si="28"/>
        <v>137_Days Left</v>
      </c>
      <c r="G308" s="24" t="s">
        <v>16</v>
      </c>
      <c r="H308" s="32" t="str">
        <f t="shared" si="32"/>
        <v/>
      </c>
      <c r="I308" s="36"/>
      <c r="J308" s="36"/>
    </row>
    <row r="309" spans="1:10" ht="45">
      <c r="A309" s="22">
        <v>41708</v>
      </c>
      <c r="B309" s="42" t="s">
        <v>26</v>
      </c>
      <c r="C309" s="20">
        <v>41671</v>
      </c>
      <c r="D309" s="24" t="s">
        <v>27</v>
      </c>
      <c r="E309" s="39"/>
      <c r="F309" s="31" t="str">
        <f t="shared" ca="1" si="28"/>
        <v>137_Days Left</v>
      </c>
      <c r="G309" s="24" t="s">
        <v>16</v>
      </c>
      <c r="H309" s="32" t="str">
        <f t="shared" si="32"/>
        <v/>
      </c>
      <c r="I309" s="36"/>
      <c r="J309" s="36"/>
    </row>
    <row r="310" spans="1:10" ht="12.75">
      <c r="A310" s="22">
        <v>41713</v>
      </c>
      <c r="B310" s="41" t="s">
        <v>108</v>
      </c>
      <c r="C310" s="21" t="s">
        <v>109</v>
      </c>
      <c r="D310" s="23" t="s">
        <v>93</v>
      </c>
      <c r="E310" s="38"/>
      <c r="F310" s="31" t="str">
        <f t="shared" ca="1" si="28"/>
        <v>142_Days Left</v>
      </c>
      <c r="G310" s="23" t="s">
        <v>94</v>
      </c>
      <c r="H310" s="32" t="str">
        <f t="shared" si="32"/>
        <v/>
      </c>
      <c r="I310" s="36"/>
      <c r="J310" s="36"/>
    </row>
    <row r="311" spans="1:10" ht="12.75">
      <c r="A311" s="22">
        <v>41713</v>
      </c>
      <c r="B311" s="41" t="s">
        <v>31</v>
      </c>
      <c r="C311" s="20">
        <v>41671</v>
      </c>
      <c r="D311" s="23" t="s">
        <v>32</v>
      </c>
      <c r="E311" s="38"/>
      <c r="F311" s="31" t="str">
        <f t="shared" ca="1" si="28"/>
        <v>142_Days Left</v>
      </c>
      <c r="G311" s="23" t="s">
        <v>33</v>
      </c>
      <c r="H311" s="32" t="str">
        <f t="shared" si="32"/>
        <v/>
      </c>
      <c r="I311" s="36"/>
      <c r="J311" s="36"/>
    </row>
    <row r="312" spans="1:10" ht="12.75">
      <c r="A312" s="22">
        <v>41714</v>
      </c>
      <c r="B312" s="41" t="s">
        <v>34</v>
      </c>
      <c r="C312" s="20">
        <v>41671</v>
      </c>
      <c r="D312" s="23" t="s">
        <v>35</v>
      </c>
      <c r="E312" s="38"/>
      <c r="F312" s="31" t="str">
        <f t="shared" ca="1" si="28"/>
        <v>143_Days Left</v>
      </c>
      <c r="G312" s="23" t="s">
        <v>36</v>
      </c>
      <c r="H312" s="32" t="str">
        <f t="shared" si="32"/>
        <v/>
      </c>
      <c r="I312" s="36"/>
      <c r="J312" s="36"/>
    </row>
    <row r="313" spans="1:10" ht="12.75">
      <c r="A313" s="22">
        <v>41718</v>
      </c>
      <c r="B313" s="41" t="s">
        <v>37</v>
      </c>
      <c r="C313" s="20" t="s">
        <v>130</v>
      </c>
      <c r="D313" s="24" t="s">
        <v>39</v>
      </c>
      <c r="E313" s="38"/>
      <c r="F313" s="31" t="str">
        <f t="shared" ca="1" si="28"/>
        <v>147_Days Left</v>
      </c>
      <c r="G313" s="24" t="s">
        <v>40</v>
      </c>
      <c r="H313" s="32" t="str">
        <f t="shared" si="32"/>
        <v/>
      </c>
      <c r="I313" s="36"/>
      <c r="J313" s="36"/>
    </row>
    <row r="314" spans="1:10" ht="12.75">
      <c r="A314" s="22">
        <v>41718</v>
      </c>
      <c r="B314" s="41" t="s">
        <v>41</v>
      </c>
      <c r="C314" s="20" t="s">
        <v>130</v>
      </c>
      <c r="D314" s="24" t="s">
        <v>39</v>
      </c>
      <c r="E314" s="38"/>
      <c r="F314" s="31" t="str">
        <f t="shared" ca="1" si="28"/>
        <v>147_Days Left</v>
      </c>
      <c r="G314" s="24" t="s">
        <v>40</v>
      </c>
      <c r="H314" s="32" t="str">
        <f t="shared" si="32"/>
        <v/>
      </c>
      <c r="I314" s="36"/>
      <c r="J314" s="36"/>
    </row>
    <row r="315" spans="1:10" ht="12.75">
      <c r="A315" s="22">
        <v>41718</v>
      </c>
      <c r="B315" s="41" t="s">
        <v>37</v>
      </c>
      <c r="C315" s="20">
        <v>41671</v>
      </c>
      <c r="D315" s="24" t="s">
        <v>39</v>
      </c>
      <c r="E315" s="38"/>
      <c r="F315" s="31" t="str">
        <f t="shared" ca="1" si="28"/>
        <v>147_Days Left</v>
      </c>
      <c r="G315" s="24" t="s">
        <v>40</v>
      </c>
      <c r="H315" s="32" t="str">
        <f t="shared" si="32"/>
        <v/>
      </c>
      <c r="I315" s="36"/>
      <c r="J315" s="36"/>
    </row>
    <row r="316" spans="1:10" ht="12.75">
      <c r="A316" s="22">
        <v>41718</v>
      </c>
      <c r="B316" s="41" t="s">
        <v>41</v>
      </c>
      <c r="C316" s="20">
        <v>41671</v>
      </c>
      <c r="D316" s="24" t="s">
        <v>39</v>
      </c>
      <c r="E316" s="38"/>
      <c r="F316" s="31" t="str">
        <f t="shared" ca="1" si="28"/>
        <v>147_Days Left</v>
      </c>
      <c r="G316" s="24" t="s">
        <v>40</v>
      </c>
      <c r="H316" s="32" t="str">
        <f t="shared" si="32"/>
        <v/>
      </c>
      <c r="I316" s="36"/>
      <c r="J316" s="36"/>
    </row>
    <row r="317" spans="1:10" ht="12.75">
      <c r="A317" s="22">
        <v>41718</v>
      </c>
      <c r="B317" s="41" t="s">
        <v>42</v>
      </c>
      <c r="C317" s="20">
        <v>41671</v>
      </c>
      <c r="D317" s="24" t="s">
        <v>43</v>
      </c>
      <c r="E317" s="38"/>
      <c r="F317" s="31" t="str">
        <f t="shared" ca="1" si="28"/>
        <v>147_Days Left</v>
      </c>
      <c r="G317" s="24" t="s">
        <v>40</v>
      </c>
      <c r="H317" s="32" t="str">
        <f t="shared" si="32"/>
        <v/>
      </c>
      <c r="I317" s="36"/>
      <c r="J317" s="36"/>
    </row>
    <row r="318" spans="1:10" ht="12.75">
      <c r="A318" s="22">
        <v>41718</v>
      </c>
      <c r="B318" s="41" t="s">
        <v>44</v>
      </c>
      <c r="C318" s="20">
        <v>41671</v>
      </c>
      <c r="D318" s="24" t="s">
        <v>45</v>
      </c>
      <c r="E318" s="38"/>
      <c r="F318" s="31" t="str">
        <f t="shared" ca="1" si="28"/>
        <v>147_Days Left</v>
      </c>
      <c r="G318" s="24" t="s">
        <v>40</v>
      </c>
      <c r="H318" s="32" t="str">
        <f t="shared" si="32"/>
        <v/>
      </c>
      <c r="I318" s="36"/>
      <c r="J318" s="36"/>
    </row>
    <row r="319" spans="1:10" ht="12.75">
      <c r="A319" s="22">
        <v>41721</v>
      </c>
      <c r="B319" s="41" t="s">
        <v>46</v>
      </c>
      <c r="C319" s="20">
        <v>41671</v>
      </c>
      <c r="D319" s="23" t="s">
        <v>47</v>
      </c>
      <c r="E319" s="38"/>
      <c r="F319" s="31" t="str">
        <f t="shared" ca="1" si="28"/>
        <v>150_Days Left</v>
      </c>
      <c r="G319" s="23" t="s">
        <v>48</v>
      </c>
      <c r="H319" s="32" t="str">
        <f t="shared" si="32"/>
        <v/>
      </c>
      <c r="I319" s="36"/>
      <c r="J319" s="36"/>
    </row>
    <row r="320" spans="1:10" ht="12.75">
      <c r="A320" s="22">
        <v>41723</v>
      </c>
      <c r="B320" s="41" t="s">
        <v>50</v>
      </c>
      <c r="C320" s="20">
        <v>41671</v>
      </c>
      <c r="D320" s="23" t="s">
        <v>132</v>
      </c>
      <c r="E320" s="38"/>
      <c r="F320" s="31" t="str">
        <f t="shared" ca="1" si="28"/>
        <v>152_Days Left</v>
      </c>
      <c r="G320" s="23" t="s">
        <v>33</v>
      </c>
      <c r="H320" s="32" t="str">
        <f t="shared" si="32"/>
        <v/>
      </c>
      <c r="I320" s="36"/>
      <c r="J320" s="36"/>
    </row>
    <row r="321" spans="1:10" ht="56.25">
      <c r="A321" s="22">
        <v>41729</v>
      </c>
      <c r="B321" s="41" t="s">
        <v>15</v>
      </c>
      <c r="C321" s="20">
        <v>41699</v>
      </c>
      <c r="D321" s="24" t="s">
        <v>13</v>
      </c>
      <c r="E321" s="39"/>
      <c r="F321" s="31" t="str">
        <f ca="1">IF((A321-$C$5)&gt;0,((A321-$C$5)&amp;"_Days Left"),IF((A321-$C$5)=0,"Today",((A321-$C$5)&amp;"_Days Passed")))</f>
        <v>158_Days Left</v>
      </c>
      <c r="G321" s="24" t="s">
        <v>16</v>
      </c>
      <c r="H321" s="32" t="str">
        <f t="shared" si="32"/>
        <v/>
      </c>
      <c r="I321" s="36"/>
      <c r="J321" s="36"/>
    </row>
    <row r="322" spans="1:10" ht="61.5" customHeight="1">
      <c r="A322" s="22">
        <v>41729</v>
      </c>
      <c r="B322" s="41" t="s">
        <v>166</v>
      </c>
      <c r="C322" s="20">
        <v>41699</v>
      </c>
      <c r="D322" s="24" t="s">
        <v>13</v>
      </c>
      <c r="E322" s="39"/>
      <c r="F322" s="31" t="str">
        <f ca="1">IF((A322-$C$5)&gt;0,((A322-$C$5)&amp;"_Days Left"),IF((A322-$C$5)=0,"Today",((A322-$C$5)&amp;"_Days Passed")))</f>
        <v>158_Days Left</v>
      </c>
      <c r="G322" s="24" t="s">
        <v>14</v>
      </c>
      <c r="H322" s="32" t="str">
        <f t="shared" si="32"/>
        <v/>
      </c>
      <c r="I322" s="36"/>
      <c r="J322" s="36"/>
    </row>
    <row r="324" spans="1:10">
      <c r="A324" s="44" t="s">
        <v>68</v>
      </c>
      <c r="B324" s="45"/>
      <c r="C324" s="45"/>
      <c r="D324" s="45"/>
      <c r="E324" s="46"/>
    </row>
    <row r="325" spans="1:10">
      <c r="A325" s="44" t="s">
        <v>69</v>
      </c>
      <c r="B325" s="45"/>
      <c r="C325" s="45"/>
      <c r="D325" s="45"/>
      <c r="E325" s="46"/>
    </row>
    <row r="326" spans="1:10">
      <c r="A326" s="44" t="s">
        <v>70</v>
      </c>
      <c r="B326" s="45"/>
      <c r="C326" s="45"/>
      <c r="D326" s="45"/>
      <c r="E326" s="46"/>
    </row>
    <row r="327" spans="1:10">
      <c r="A327" s="44" t="s">
        <v>71</v>
      </c>
      <c r="B327" s="45"/>
      <c r="C327" s="45"/>
      <c r="D327" s="45"/>
      <c r="E327" s="46"/>
    </row>
    <row r="328" spans="1:10">
      <c r="A328" s="44" t="s">
        <v>72</v>
      </c>
      <c r="B328" s="45"/>
      <c r="C328" s="45"/>
      <c r="D328" s="45"/>
      <c r="E328" s="46"/>
    </row>
  </sheetData>
  <sheetProtection password="DC2C" sheet="1" objects="1" scenarios="1"/>
  <protectedRanges>
    <protectedRange password="CAB7" sqref="F11:H322" name="Range3"/>
    <protectedRange password="CAB7" sqref="A11:D322" name="Range2"/>
    <protectedRange password="CAB7" sqref="A1:H10 I1:J9" name="Range1"/>
  </protectedRanges>
  <autoFilter ref="A10:J322"/>
  <mergeCells count="10">
    <mergeCell ref="A1:G1"/>
    <mergeCell ref="A324:E324"/>
    <mergeCell ref="A325:E325"/>
    <mergeCell ref="A326:E326"/>
    <mergeCell ref="A327:E327"/>
    <mergeCell ref="A328:E328"/>
    <mergeCell ref="A5:B5"/>
    <mergeCell ref="A2:G4"/>
    <mergeCell ref="A8:G8"/>
    <mergeCell ref="A9:G9"/>
  </mergeCells>
  <conditionalFormatting sqref="B7">
    <cfRule type="cellIs" dxfId="5" priority="135" stopIfTrue="1" operator="notEqual">
      <formula>#N/A</formula>
    </cfRule>
  </conditionalFormatting>
  <conditionalFormatting sqref="A7">
    <cfRule type="expression" dxfId="4" priority="136" stopIfTrue="1">
      <formula>ISNA($A$7)</formula>
    </cfRule>
  </conditionalFormatting>
  <conditionalFormatting sqref="C7:G7">
    <cfRule type="cellIs" dxfId="3" priority="133" stopIfTrue="1" operator="notEqual">
      <formula>#N/A</formula>
    </cfRule>
  </conditionalFormatting>
  <conditionalFormatting sqref="F11">
    <cfRule type="colorScale" priority="132">
      <colorScale>
        <cfvo type="min" val="0"/>
        <cfvo type="percentile" val="50"/>
        <cfvo type="max" val="0"/>
        <color rgb="FFF8696B"/>
        <color rgb="FFFFEB84"/>
        <color rgb="FF63BE7B"/>
      </colorScale>
    </cfRule>
  </conditionalFormatting>
  <conditionalFormatting sqref="F212">
    <cfRule type="colorScale" priority="130">
      <colorScale>
        <cfvo type="min" val="0"/>
        <cfvo type="percentile" val="50"/>
        <cfvo type="max" val="0"/>
        <color rgb="FFF8696B"/>
        <color rgb="FFFFEB84"/>
        <color rgb="FF63BE7B"/>
      </colorScale>
    </cfRule>
  </conditionalFormatting>
  <conditionalFormatting sqref="H7">
    <cfRule type="cellIs" dxfId="2" priority="129" stopIfTrue="1" operator="notEqual">
      <formula>#N/A</formula>
    </cfRule>
  </conditionalFormatting>
  <conditionalFormatting sqref="F180">
    <cfRule type="colorScale" priority="128">
      <colorScale>
        <cfvo type="min" val="0"/>
        <cfvo type="percentile" val="50"/>
        <cfvo type="max" val="0"/>
        <color rgb="FFF8696B"/>
        <color rgb="FFFFEB84"/>
        <color rgb="FF63BE7B"/>
      </colorScale>
    </cfRule>
  </conditionalFormatting>
  <conditionalFormatting sqref="F21">
    <cfRule type="colorScale" priority="127">
      <colorScale>
        <cfvo type="min" val="0"/>
        <cfvo type="percentile" val="50"/>
        <cfvo type="max" val="0"/>
        <color rgb="FFF8696B"/>
        <color rgb="FFFFEB84"/>
        <color rgb="FF63BE7B"/>
      </colorScale>
    </cfRule>
  </conditionalFormatting>
  <conditionalFormatting sqref="F90">
    <cfRule type="colorScale" priority="126">
      <colorScale>
        <cfvo type="min" val="0"/>
        <cfvo type="percentile" val="50"/>
        <cfvo type="max" val="0"/>
        <color rgb="FFF8696B"/>
        <color rgb="FFFFEB84"/>
        <color rgb="FF63BE7B"/>
      </colorScale>
    </cfRule>
  </conditionalFormatting>
  <conditionalFormatting sqref="F168">
    <cfRule type="colorScale" priority="125">
      <colorScale>
        <cfvo type="min" val="0"/>
        <cfvo type="percentile" val="50"/>
        <cfvo type="max" val="0"/>
        <color rgb="FFF8696B"/>
        <color rgb="FFFFEB84"/>
        <color rgb="FF63BE7B"/>
      </colorScale>
    </cfRule>
  </conditionalFormatting>
  <conditionalFormatting sqref="F246">
    <cfRule type="colorScale" priority="124">
      <colorScale>
        <cfvo type="min" val="0"/>
        <cfvo type="percentile" val="50"/>
        <cfvo type="max" val="0"/>
        <color rgb="FFF8696B"/>
        <color rgb="FFFFEB84"/>
        <color rgb="FF63BE7B"/>
      </colorScale>
    </cfRule>
  </conditionalFormatting>
  <conditionalFormatting sqref="F12">
    <cfRule type="colorScale" priority="123">
      <colorScale>
        <cfvo type="min" val="0"/>
        <cfvo type="percentile" val="50"/>
        <cfvo type="max" val="0"/>
        <color rgb="FFF8696B"/>
        <color rgb="FFFFEB84"/>
        <color rgb="FF63BE7B"/>
      </colorScale>
    </cfRule>
  </conditionalFormatting>
  <conditionalFormatting sqref="F301:F302 F279:F280 F252:F253 F247 F181:F198 F169 F91 F22:F40 F11 F18:F20 F45:F46 F72:F73 F96:F97 F124:F125 F146:F147 F174:F175 F203:F204 F228:F229 F48:F67 F75:F89 F99:F119 F127:F141 F149:F167 F177:F179 F206:F211 F231:F245 F255:F274 F282:F296 F304:F1048576 F213:F223">
    <cfRule type="colorScale" priority="139">
      <colorScale>
        <cfvo type="min" val="0"/>
        <cfvo type="percentile" val="50"/>
        <cfvo type="max" val="0"/>
        <color rgb="FFF8696B"/>
        <color rgb="FFFFEB84"/>
        <color rgb="FF63BE7B"/>
      </colorScale>
    </cfRule>
  </conditionalFormatting>
  <conditionalFormatting sqref="F13">
    <cfRule type="colorScale" priority="121">
      <colorScale>
        <cfvo type="min" val="0"/>
        <cfvo type="percentile" val="50"/>
        <cfvo type="max" val="0"/>
        <color rgb="FFF8696B"/>
        <color rgb="FFFFEB84"/>
        <color rgb="FF63BE7B"/>
      </colorScale>
    </cfRule>
  </conditionalFormatting>
  <conditionalFormatting sqref="F13">
    <cfRule type="colorScale" priority="122">
      <colorScale>
        <cfvo type="min" val="0"/>
        <cfvo type="percentile" val="50"/>
        <cfvo type="max" val="0"/>
        <color rgb="FFF8696B"/>
        <color rgb="FFFFEB84"/>
        <color rgb="FF63BE7B"/>
      </colorScale>
    </cfRule>
  </conditionalFormatting>
  <conditionalFormatting sqref="F41">
    <cfRule type="colorScale" priority="119">
      <colorScale>
        <cfvo type="min" val="0"/>
        <cfvo type="percentile" val="50"/>
        <cfvo type="max" val="0"/>
        <color rgb="FFF8696B"/>
        <color rgb="FFFFEB84"/>
        <color rgb="FF63BE7B"/>
      </colorScale>
    </cfRule>
  </conditionalFormatting>
  <conditionalFormatting sqref="F41">
    <cfRule type="colorScale" priority="120">
      <colorScale>
        <cfvo type="min" val="0"/>
        <cfvo type="percentile" val="50"/>
        <cfvo type="max" val="0"/>
        <color rgb="FFF8696B"/>
        <color rgb="FFFFEB84"/>
        <color rgb="FF63BE7B"/>
      </colorScale>
    </cfRule>
  </conditionalFormatting>
  <conditionalFormatting sqref="F68">
    <cfRule type="colorScale" priority="117">
      <colorScale>
        <cfvo type="min" val="0"/>
        <cfvo type="percentile" val="50"/>
        <cfvo type="max" val="0"/>
        <color rgb="FFF8696B"/>
        <color rgb="FFFFEB84"/>
        <color rgb="FF63BE7B"/>
      </colorScale>
    </cfRule>
  </conditionalFormatting>
  <conditionalFormatting sqref="F68">
    <cfRule type="colorScale" priority="118">
      <colorScale>
        <cfvo type="min" val="0"/>
        <cfvo type="percentile" val="50"/>
        <cfvo type="max" val="0"/>
        <color rgb="FFF8696B"/>
        <color rgb="FFFFEB84"/>
        <color rgb="FF63BE7B"/>
      </colorScale>
    </cfRule>
  </conditionalFormatting>
  <conditionalFormatting sqref="F92">
    <cfRule type="colorScale" priority="115">
      <colorScale>
        <cfvo type="min" val="0"/>
        <cfvo type="percentile" val="50"/>
        <cfvo type="max" val="0"/>
        <color rgb="FFF8696B"/>
        <color rgb="FFFFEB84"/>
        <color rgb="FF63BE7B"/>
      </colorScale>
    </cfRule>
  </conditionalFormatting>
  <conditionalFormatting sqref="F92">
    <cfRule type="colorScale" priority="116">
      <colorScale>
        <cfvo type="min" val="0"/>
        <cfvo type="percentile" val="50"/>
        <cfvo type="max" val="0"/>
        <color rgb="FFF8696B"/>
        <color rgb="FFFFEB84"/>
        <color rgb="FF63BE7B"/>
      </colorScale>
    </cfRule>
  </conditionalFormatting>
  <conditionalFormatting sqref="F120">
    <cfRule type="colorScale" priority="113">
      <colorScale>
        <cfvo type="min" val="0"/>
        <cfvo type="percentile" val="50"/>
        <cfvo type="max" val="0"/>
        <color rgb="FFF8696B"/>
        <color rgb="FFFFEB84"/>
        <color rgb="FF63BE7B"/>
      </colorScale>
    </cfRule>
  </conditionalFormatting>
  <conditionalFormatting sqref="F120">
    <cfRule type="colorScale" priority="114">
      <colorScale>
        <cfvo type="min" val="0"/>
        <cfvo type="percentile" val="50"/>
        <cfvo type="max" val="0"/>
        <color rgb="FFF8696B"/>
        <color rgb="FFFFEB84"/>
        <color rgb="FF63BE7B"/>
      </colorScale>
    </cfRule>
  </conditionalFormatting>
  <conditionalFormatting sqref="F142">
    <cfRule type="colorScale" priority="111">
      <colorScale>
        <cfvo type="min" val="0"/>
        <cfvo type="percentile" val="50"/>
        <cfvo type="max" val="0"/>
        <color rgb="FFF8696B"/>
        <color rgb="FFFFEB84"/>
        <color rgb="FF63BE7B"/>
      </colorScale>
    </cfRule>
  </conditionalFormatting>
  <conditionalFormatting sqref="F142">
    <cfRule type="colorScale" priority="112">
      <colorScale>
        <cfvo type="min" val="0"/>
        <cfvo type="percentile" val="50"/>
        <cfvo type="max" val="0"/>
        <color rgb="FFF8696B"/>
        <color rgb="FFFFEB84"/>
        <color rgb="FF63BE7B"/>
      </colorScale>
    </cfRule>
  </conditionalFormatting>
  <conditionalFormatting sqref="F170">
    <cfRule type="colorScale" priority="109">
      <colorScale>
        <cfvo type="min" val="0"/>
        <cfvo type="percentile" val="50"/>
        <cfvo type="max" val="0"/>
        <color rgb="FFF8696B"/>
        <color rgb="FFFFEB84"/>
        <color rgb="FF63BE7B"/>
      </colorScale>
    </cfRule>
  </conditionalFormatting>
  <conditionalFormatting sqref="F170">
    <cfRule type="colorScale" priority="110">
      <colorScale>
        <cfvo type="min" val="0"/>
        <cfvo type="percentile" val="50"/>
        <cfvo type="max" val="0"/>
        <color rgb="FFF8696B"/>
        <color rgb="FFFFEB84"/>
        <color rgb="FF63BE7B"/>
      </colorScale>
    </cfRule>
  </conditionalFormatting>
  <conditionalFormatting sqref="F199">
    <cfRule type="colorScale" priority="107">
      <colorScale>
        <cfvo type="min" val="0"/>
        <cfvo type="percentile" val="50"/>
        <cfvo type="max" val="0"/>
        <color rgb="FFF8696B"/>
        <color rgb="FFFFEB84"/>
        <color rgb="FF63BE7B"/>
      </colorScale>
    </cfRule>
  </conditionalFormatting>
  <conditionalFormatting sqref="F199">
    <cfRule type="colorScale" priority="108">
      <colorScale>
        <cfvo type="min" val="0"/>
        <cfvo type="percentile" val="50"/>
        <cfvo type="max" val="0"/>
        <color rgb="FFF8696B"/>
        <color rgb="FFFFEB84"/>
        <color rgb="FF63BE7B"/>
      </colorScale>
    </cfRule>
  </conditionalFormatting>
  <conditionalFormatting sqref="F224">
    <cfRule type="colorScale" priority="105">
      <colorScale>
        <cfvo type="min" val="0"/>
        <cfvo type="percentile" val="50"/>
        <cfvo type="max" val="0"/>
        <color rgb="FFF8696B"/>
        <color rgb="FFFFEB84"/>
        <color rgb="FF63BE7B"/>
      </colorScale>
    </cfRule>
  </conditionalFormatting>
  <conditionalFormatting sqref="F224">
    <cfRule type="colorScale" priority="106">
      <colorScale>
        <cfvo type="min" val="0"/>
        <cfvo type="percentile" val="50"/>
        <cfvo type="max" val="0"/>
        <color rgb="FFF8696B"/>
        <color rgb="FFFFEB84"/>
        <color rgb="FF63BE7B"/>
      </colorScale>
    </cfRule>
  </conditionalFormatting>
  <conditionalFormatting sqref="F248">
    <cfRule type="colorScale" priority="103">
      <colorScale>
        <cfvo type="min" val="0"/>
        <cfvo type="percentile" val="50"/>
        <cfvo type="max" val="0"/>
        <color rgb="FFF8696B"/>
        <color rgb="FFFFEB84"/>
        <color rgb="FF63BE7B"/>
      </colorScale>
    </cfRule>
  </conditionalFormatting>
  <conditionalFormatting sqref="F248">
    <cfRule type="colorScale" priority="104">
      <colorScale>
        <cfvo type="min" val="0"/>
        <cfvo type="percentile" val="50"/>
        <cfvo type="max" val="0"/>
        <color rgb="FFF8696B"/>
        <color rgb="FFFFEB84"/>
        <color rgb="FF63BE7B"/>
      </colorScale>
    </cfRule>
  </conditionalFormatting>
  <conditionalFormatting sqref="F275">
    <cfRule type="colorScale" priority="101">
      <colorScale>
        <cfvo type="min" val="0"/>
        <cfvo type="percentile" val="50"/>
        <cfvo type="max" val="0"/>
        <color rgb="FFF8696B"/>
        <color rgb="FFFFEB84"/>
        <color rgb="FF63BE7B"/>
      </colorScale>
    </cfRule>
  </conditionalFormatting>
  <conditionalFormatting sqref="F275">
    <cfRule type="colorScale" priority="102">
      <colorScale>
        <cfvo type="min" val="0"/>
        <cfvo type="percentile" val="50"/>
        <cfvo type="max" val="0"/>
        <color rgb="FFF8696B"/>
        <color rgb="FFFFEB84"/>
        <color rgb="FF63BE7B"/>
      </colorScale>
    </cfRule>
  </conditionalFormatting>
  <conditionalFormatting sqref="F297">
    <cfRule type="colorScale" priority="99">
      <colorScale>
        <cfvo type="min" val="0"/>
        <cfvo type="percentile" val="50"/>
        <cfvo type="max" val="0"/>
        <color rgb="FFF8696B"/>
        <color rgb="FFFFEB84"/>
        <color rgb="FF63BE7B"/>
      </colorScale>
    </cfRule>
  </conditionalFormatting>
  <conditionalFormatting sqref="F297">
    <cfRule type="colorScale" priority="100">
      <colorScale>
        <cfvo type="min" val="0"/>
        <cfvo type="percentile" val="50"/>
        <cfvo type="max" val="0"/>
        <color rgb="FFF8696B"/>
        <color rgb="FFFFEB84"/>
        <color rgb="FF63BE7B"/>
      </colorScale>
    </cfRule>
  </conditionalFormatting>
  <conditionalFormatting sqref="F16">
    <cfRule type="colorScale" priority="97">
      <colorScale>
        <cfvo type="min" val="0"/>
        <cfvo type="percentile" val="50"/>
        <cfvo type="max" val="0"/>
        <color rgb="FFF8696B"/>
        <color rgb="FFFFEB84"/>
        <color rgb="FF63BE7B"/>
      </colorScale>
    </cfRule>
  </conditionalFormatting>
  <conditionalFormatting sqref="F16">
    <cfRule type="colorScale" priority="98">
      <colorScale>
        <cfvo type="min" val="0"/>
        <cfvo type="percentile" val="50"/>
        <cfvo type="max" val="0"/>
        <color rgb="FFF8696B"/>
        <color rgb="FFFFEB84"/>
        <color rgb="FF63BE7B"/>
      </colorScale>
    </cfRule>
  </conditionalFormatting>
  <conditionalFormatting sqref="F14">
    <cfRule type="colorScale" priority="95">
      <colorScale>
        <cfvo type="min" val="0"/>
        <cfvo type="percentile" val="50"/>
        <cfvo type="max" val="0"/>
        <color rgb="FFF8696B"/>
        <color rgb="FFFFEB84"/>
        <color rgb="FF63BE7B"/>
      </colorScale>
    </cfRule>
  </conditionalFormatting>
  <conditionalFormatting sqref="F14">
    <cfRule type="colorScale" priority="96">
      <colorScale>
        <cfvo type="min" val="0"/>
        <cfvo type="percentile" val="50"/>
        <cfvo type="max" val="0"/>
        <color rgb="FFF8696B"/>
        <color rgb="FFFFEB84"/>
        <color rgb="FF63BE7B"/>
      </colorScale>
    </cfRule>
  </conditionalFormatting>
  <conditionalFormatting sqref="F44">
    <cfRule type="colorScale" priority="93">
      <colorScale>
        <cfvo type="min" val="0"/>
        <cfvo type="percentile" val="50"/>
        <cfvo type="max" val="0"/>
        <color rgb="FFF8696B"/>
        <color rgb="FFFFEB84"/>
        <color rgb="FF63BE7B"/>
      </colorScale>
    </cfRule>
  </conditionalFormatting>
  <conditionalFormatting sqref="F44">
    <cfRule type="colorScale" priority="94">
      <colorScale>
        <cfvo type="min" val="0"/>
        <cfvo type="percentile" val="50"/>
        <cfvo type="max" val="0"/>
        <color rgb="FFF8696B"/>
        <color rgb="FFFFEB84"/>
        <color rgb="FF63BE7B"/>
      </colorScale>
    </cfRule>
  </conditionalFormatting>
  <conditionalFormatting sqref="F42">
    <cfRule type="colorScale" priority="91">
      <colorScale>
        <cfvo type="min" val="0"/>
        <cfvo type="percentile" val="50"/>
        <cfvo type="max" val="0"/>
        <color rgb="FFF8696B"/>
        <color rgb="FFFFEB84"/>
        <color rgb="FF63BE7B"/>
      </colorScale>
    </cfRule>
  </conditionalFormatting>
  <conditionalFormatting sqref="F42">
    <cfRule type="colorScale" priority="92">
      <colorScale>
        <cfvo type="min" val="0"/>
        <cfvo type="percentile" val="50"/>
        <cfvo type="max" val="0"/>
        <color rgb="FFF8696B"/>
        <color rgb="FFFFEB84"/>
        <color rgb="FF63BE7B"/>
      </colorScale>
    </cfRule>
  </conditionalFormatting>
  <conditionalFormatting sqref="F71">
    <cfRule type="colorScale" priority="89">
      <colorScale>
        <cfvo type="min" val="0"/>
        <cfvo type="percentile" val="50"/>
        <cfvo type="max" val="0"/>
        <color rgb="FFF8696B"/>
        <color rgb="FFFFEB84"/>
        <color rgb="FF63BE7B"/>
      </colorScale>
    </cfRule>
  </conditionalFormatting>
  <conditionalFormatting sqref="F71">
    <cfRule type="colorScale" priority="90">
      <colorScale>
        <cfvo type="min" val="0"/>
        <cfvo type="percentile" val="50"/>
        <cfvo type="max" val="0"/>
        <color rgb="FFF8696B"/>
        <color rgb="FFFFEB84"/>
        <color rgb="FF63BE7B"/>
      </colorScale>
    </cfRule>
  </conditionalFormatting>
  <conditionalFormatting sqref="F69">
    <cfRule type="colorScale" priority="87">
      <colorScale>
        <cfvo type="min" val="0"/>
        <cfvo type="percentile" val="50"/>
        <cfvo type="max" val="0"/>
        <color rgb="FFF8696B"/>
        <color rgb="FFFFEB84"/>
        <color rgb="FF63BE7B"/>
      </colorScale>
    </cfRule>
  </conditionalFormatting>
  <conditionalFormatting sqref="F69">
    <cfRule type="colorScale" priority="88">
      <colorScale>
        <cfvo type="min" val="0"/>
        <cfvo type="percentile" val="50"/>
        <cfvo type="max" val="0"/>
        <color rgb="FFF8696B"/>
        <color rgb="FFFFEB84"/>
        <color rgb="FF63BE7B"/>
      </colorScale>
    </cfRule>
  </conditionalFormatting>
  <conditionalFormatting sqref="F95">
    <cfRule type="colorScale" priority="85">
      <colorScale>
        <cfvo type="min" val="0"/>
        <cfvo type="percentile" val="50"/>
        <cfvo type="max" val="0"/>
        <color rgb="FFF8696B"/>
        <color rgb="FFFFEB84"/>
        <color rgb="FF63BE7B"/>
      </colorScale>
    </cfRule>
  </conditionalFormatting>
  <conditionalFormatting sqref="F95">
    <cfRule type="colorScale" priority="86">
      <colorScale>
        <cfvo type="min" val="0"/>
        <cfvo type="percentile" val="50"/>
        <cfvo type="max" val="0"/>
        <color rgb="FFF8696B"/>
        <color rgb="FFFFEB84"/>
        <color rgb="FF63BE7B"/>
      </colorScale>
    </cfRule>
  </conditionalFormatting>
  <conditionalFormatting sqref="F93">
    <cfRule type="colorScale" priority="83">
      <colorScale>
        <cfvo type="min" val="0"/>
        <cfvo type="percentile" val="50"/>
        <cfvo type="max" val="0"/>
        <color rgb="FFF8696B"/>
        <color rgb="FFFFEB84"/>
        <color rgb="FF63BE7B"/>
      </colorScale>
    </cfRule>
  </conditionalFormatting>
  <conditionalFormatting sqref="F93">
    <cfRule type="colorScale" priority="84">
      <colorScale>
        <cfvo type="min" val="0"/>
        <cfvo type="percentile" val="50"/>
        <cfvo type="max" val="0"/>
        <color rgb="FFF8696B"/>
        <color rgb="FFFFEB84"/>
        <color rgb="FF63BE7B"/>
      </colorScale>
    </cfRule>
  </conditionalFormatting>
  <conditionalFormatting sqref="F123">
    <cfRule type="colorScale" priority="81">
      <colorScale>
        <cfvo type="min" val="0"/>
        <cfvo type="percentile" val="50"/>
        <cfvo type="max" val="0"/>
        <color rgb="FFF8696B"/>
        <color rgb="FFFFEB84"/>
        <color rgb="FF63BE7B"/>
      </colorScale>
    </cfRule>
  </conditionalFormatting>
  <conditionalFormatting sqref="F123">
    <cfRule type="colorScale" priority="82">
      <colorScale>
        <cfvo type="min" val="0"/>
        <cfvo type="percentile" val="50"/>
        <cfvo type="max" val="0"/>
        <color rgb="FFF8696B"/>
        <color rgb="FFFFEB84"/>
        <color rgb="FF63BE7B"/>
      </colorScale>
    </cfRule>
  </conditionalFormatting>
  <conditionalFormatting sqref="F121">
    <cfRule type="colorScale" priority="79">
      <colorScale>
        <cfvo type="min" val="0"/>
        <cfvo type="percentile" val="50"/>
        <cfvo type="max" val="0"/>
        <color rgb="FFF8696B"/>
        <color rgb="FFFFEB84"/>
        <color rgb="FF63BE7B"/>
      </colorScale>
    </cfRule>
  </conditionalFormatting>
  <conditionalFormatting sqref="F121">
    <cfRule type="colorScale" priority="80">
      <colorScale>
        <cfvo type="min" val="0"/>
        <cfvo type="percentile" val="50"/>
        <cfvo type="max" val="0"/>
        <color rgb="FFF8696B"/>
        <color rgb="FFFFEB84"/>
        <color rgb="FF63BE7B"/>
      </colorScale>
    </cfRule>
  </conditionalFormatting>
  <conditionalFormatting sqref="F145">
    <cfRule type="colorScale" priority="77">
      <colorScale>
        <cfvo type="min" val="0"/>
        <cfvo type="percentile" val="50"/>
        <cfvo type="max" val="0"/>
        <color rgb="FFF8696B"/>
        <color rgb="FFFFEB84"/>
        <color rgb="FF63BE7B"/>
      </colorScale>
    </cfRule>
  </conditionalFormatting>
  <conditionalFormatting sqref="F145">
    <cfRule type="colorScale" priority="78">
      <colorScale>
        <cfvo type="min" val="0"/>
        <cfvo type="percentile" val="50"/>
        <cfvo type="max" val="0"/>
        <color rgb="FFF8696B"/>
        <color rgb="FFFFEB84"/>
        <color rgb="FF63BE7B"/>
      </colorScale>
    </cfRule>
  </conditionalFormatting>
  <conditionalFormatting sqref="F143">
    <cfRule type="colorScale" priority="75">
      <colorScale>
        <cfvo type="min" val="0"/>
        <cfvo type="percentile" val="50"/>
        <cfvo type="max" val="0"/>
        <color rgb="FFF8696B"/>
        <color rgb="FFFFEB84"/>
        <color rgb="FF63BE7B"/>
      </colorScale>
    </cfRule>
  </conditionalFormatting>
  <conditionalFormatting sqref="F143">
    <cfRule type="colorScale" priority="76">
      <colorScale>
        <cfvo type="min" val="0"/>
        <cfvo type="percentile" val="50"/>
        <cfvo type="max" val="0"/>
        <color rgb="FFF8696B"/>
        <color rgb="FFFFEB84"/>
        <color rgb="FF63BE7B"/>
      </colorScale>
    </cfRule>
  </conditionalFormatting>
  <conditionalFormatting sqref="F173">
    <cfRule type="colorScale" priority="73">
      <colorScale>
        <cfvo type="min" val="0"/>
        <cfvo type="percentile" val="50"/>
        <cfvo type="max" val="0"/>
        <color rgb="FFF8696B"/>
        <color rgb="FFFFEB84"/>
        <color rgb="FF63BE7B"/>
      </colorScale>
    </cfRule>
  </conditionalFormatting>
  <conditionalFormatting sqref="F173">
    <cfRule type="colorScale" priority="74">
      <colorScale>
        <cfvo type="min" val="0"/>
        <cfvo type="percentile" val="50"/>
        <cfvo type="max" val="0"/>
        <color rgb="FFF8696B"/>
        <color rgb="FFFFEB84"/>
        <color rgb="FF63BE7B"/>
      </colorScale>
    </cfRule>
  </conditionalFormatting>
  <conditionalFormatting sqref="F171">
    <cfRule type="colorScale" priority="71">
      <colorScale>
        <cfvo type="min" val="0"/>
        <cfvo type="percentile" val="50"/>
        <cfvo type="max" val="0"/>
        <color rgb="FFF8696B"/>
        <color rgb="FFFFEB84"/>
        <color rgb="FF63BE7B"/>
      </colorScale>
    </cfRule>
  </conditionalFormatting>
  <conditionalFormatting sqref="F171">
    <cfRule type="colorScale" priority="72">
      <colorScale>
        <cfvo type="min" val="0"/>
        <cfvo type="percentile" val="50"/>
        <cfvo type="max" val="0"/>
        <color rgb="FFF8696B"/>
        <color rgb="FFFFEB84"/>
        <color rgb="FF63BE7B"/>
      </colorScale>
    </cfRule>
  </conditionalFormatting>
  <conditionalFormatting sqref="F202">
    <cfRule type="colorScale" priority="69">
      <colorScale>
        <cfvo type="min" val="0"/>
        <cfvo type="percentile" val="50"/>
        <cfvo type="max" val="0"/>
        <color rgb="FFF8696B"/>
        <color rgb="FFFFEB84"/>
        <color rgb="FF63BE7B"/>
      </colorScale>
    </cfRule>
  </conditionalFormatting>
  <conditionalFormatting sqref="F202">
    <cfRule type="colorScale" priority="70">
      <colorScale>
        <cfvo type="min" val="0"/>
        <cfvo type="percentile" val="50"/>
        <cfvo type="max" val="0"/>
        <color rgb="FFF8696B"/>
        <color rgb="FFFFEB84"/>
        <color rgb="FF63BE7B"/>
      </colorScale>
    </cfRule>
  </conditionalFormatting>
  <conditionalFormatting sqref="F200">
    <cfRule type="colorScale" priority="67">
      <colorScale>
        <cfvo type="min" val="0"/>
        <cfvo type="percentile" val="50"/>
        <cfvo type="max" val="0"/>
        <color rgb="FFF8696B"/>
        <color rgb="FFFFEB84"/>
        <color rgb="FF63BE7B"/>
      </colorScale>
    </cfRule>
  </conditionalFormatting>
  <conditionalFormatting sqref="F200">
    <cfRule type="colorScale" priority="68">
      <colorScale>
        <cfvo type="min" val="0"/>
        <cfvo type="percentile" val="50"/>
        <cfvo type="max" val="0"/>
        <color rgb="FFF8696B"/>
        <color rgb="FFFFEB84"/>
        <color rgb="FF63BE7B"/>
      </colorScale>
    </cfRule>
  </conditionalFormatting>
  <conditionalFormatting sqref="F227">
    <cfRule type="colorScale" priority="65">
      <colorScale>
        <cfvo type="min" val="0"/>
        <cfvo type="percentile" val="50"/>
        <cfvo type="max" val="0"/>
        <color rgb="FFF8696B"/>
        <color rgb="FFFFEB84"/>
        <color rgb="FF63BE7B"/>
      </colorScale>
    </cfRule>
  </conditionalFormatting>
  <conditionalFormatting sqref="F227">
    <cfRule type="colorScale" priority="66">
      <colorScale>
        <cfvo type="min" val="0"/>
        <cfvo type="percentile" val="50"/>
        <cfvo type="max" val="0"/>
        <color rgb="FFF8696B"/>
        <color rgb="FFFFEB84"/>
        <color rgb="FF63BE7B"/>
      </colorScale>
    </cfRule>
  </conditionalFormatting>
  <conditionalFormatting sqref="F225">
    <cfRule type="colorScale" priority="63">
      <colorScale>
        <cfvo type="min" val="0"/>
        <cfvo type="percentile" val="50"/>
        <cfvo type="max" val="0"/>
        <color rgb="FFF8696B"/>
        <color rgb="FFFFEB84"/>
        <color rgb="FF63BE7B"/>
      </colorScale>
    </cfRule>
  </conditionalFormatting>
  <conditionalFormatting sqref="F225">
    <cfRule type="colorScale" priority="64">
      <colorScale>
        <cfvo type="min" val="0"/>
        <cfvo type="percentile" val="50"/>
        <cfvo type="max" val="0"/>
        <color rgb="FFF8696B"/>
        <color rgb="FFFFEB84"/>
        <color rgb="FF63BE7B"/>
      </colorScale>
    </cfRule>
  </conditionalFormatting>
  <conditionalFormatting sqref="F251">
    <cfRule type="colorScale" priority="61">
      <colorScale>
        <cfvo type="min" val="0"/>
        <cfvo type="percentile" val="50"/>
        <cfvo type="max" val="0"/>
        <color rgb="FFF8696B"/>
        <color rgb="FFFFEB84"/>
        <color rgb="FF63BE7B"/>
      </colorScale>
    </cfRule>
  </conditionalFormatting>
  <conditionalFormatting sqref="F251">
    <cfRule type="colorScale" priority="62">
      <colorScale>
        <cfvo type="min" val="0"/>
        <cfvo type="percentile" val="50"/>
        <cfvo type="max" val="0"/>
        <color rgb="FFF8696B"/>
        <color rgb="FFFFEB84"/>
        <color rgb="FF63BE7B"/>
      </colorScale>
    </cfRule>
  </conditionalFormatting>
  <conditionalFormatting sqref="F249">
    <cfRule type="colorScale" priority="59">
      <colorScale>
        <cfvo type="min" val="0"/>
        <cfvo type="percentile" val="50"/>
        <cfvo type="max" val="0"/>
        <color rgb="FFF8696B"/>
        <color rgb="FFFFEB84"/>
        <color rgb="FF63BE7B"/>
      </colorScale>
    </cfRule>
  </conditionalFormatting>
  <conditionalFormatting sqref="F249">
    <cfRule type="colorScale" priority="60">
      <colorScale>
        <cfvo type="min" val="0"/>
        <cfvo type="percentile" val="50"/>
        <cfvo type="max" val="0"/>
        <color rgb="FFF8696B"/>
        <color rgb="FFFFEB84"/>
        <color rgb="FF63BE7B"/>
      </colorScale>
    </cfRule>
  </conditionalFormatting>
  <conditionalFormatting sqref="F278">
    <cfRule type="colorScale" priority="57">
      <colorScale>
        <cfvo type="min" val="0"/>
        <cfvo type="percentile" val="50"/>
        <cfvo type="max" val="0"/>
        <color rgb="FFF8696B"/>
        <color rgb="FFFFEB84"/>
        <color rgb="FF63BE7B"/>
      </colorScale>
    </cfRule>
  </conditionalFormatting>
  <conditionalFormatting sqref="F278">
    <cfRule type="colorScale" priority="58">
      <colorScale>
        <cfvo type="min" val="0"/>
        <cfvo type="percentile" val="50"/>
        <cfvo type="max" val="0"/>
        <color rgb="FFF8696B"/>
        <color rgb="FFFFEB84"/>
        <color rgb="FF63BE7B"/>
      </colorScale>
    </cfRule>
  </conditionalFormatting>
  <conditionalFormatting sqref="F276">
    <cfRule type="colorScale" priority="55">
      <colorScale>
        <cfvo type="min" val="0"/>
        <cfvo type="percentile" val="50"/>
        <cfvo type="max" val="0"/>
        <color rgb="FFF8696B"/>
        <color rgb="FFFFEB84"/>
        <color rgb="FF63BE7B"/>
      </colorScale>
    </cfRule>
  </conditionalFormatting>
  <conditionalFormatting sqref="F276">
    <cfRule type="colorScale" priority="56">
      <colorScale>
        <cfvo type="min" val="0"/>
        <cfvo type="percentile" val="50"/>
        <cfvo type="max" val="0"/>
        <color rgb="FFF8696B"/>
        <color rgb="FFFFEB84"/>
        <color rgb="FF63BE7B"/>
      </colorScale>
    </cfRule>
  </conditionalFormatting>
  <conditionalFormatting sqref="F300">
    <cfRule type="colorScale" priority="53">
      <colorScale>
        <cfvo type="min" val="0"/>
        <cfvo type="percentile" val="50"/>
        <cfvo type="max" val="0"/>
        <color rgb="FFF8696B"/>
        <color rgb="FFFFEB84"/>
        <color rgb="FF63BE7B"/>
      </colorScale>
    </cfRule>
  </conditionalFormatting>
  <conditionalFormatting sqref="F300">
    <cfRule type="colorScale" priority="54">
      <colorScale>
        <cfvo type="min" val="0"/>
        <cfvo type="percentile" val="50"/>
        <cfvo type="max" val="0"/>
        <color rgb="FFF8696B"/>
        <color rgb="FFFFEB84"/>
        <color rgb="FF63BE7B"/>
      </colorScale>
    </cfRule>
  </conditionalFormatting>
  <conditionalFormatting sqref="F299">
    <cfRule type="colorScale" priority="51">
      <colorScale>
        <cfvo type="min" val="0"/>
        <cfvo type="percentile" val="50"/>
        <cfvo type="max" val="0"/>
        <color rgb="FFF8696B"/>
        <color rgb="FFFFEB84"/>
        <color rgb="FF63BE7B"/>
      </colorScale>
    </cfRule>
  </conditionalFormatting>
  <conditionalFormatting sqref="F299">
    <cfRule type="colorScale" priority="52">
      <colorScale>
        <cfvo type="min" val="0"/>
        <cfvo type="percentile" val="50"/>
        <cfvo type="max" val="0"/>
        <color rgb="FFF8696B"/>
        <color rgb="FFFFEB84"/>
        <color rgb="FF63BE7B"/>
      </colorScale>
    </cfRule>
  </conditionalFormatting>
  <conditionalFormatting sqref="F17">
    <cfRule type="colorScale" priority="49">
      <colorScale>
        <cfvo type="min" val="0"/>
        <cfvo type="percentile" val="50"/>
        <cfvo type="max" val="0"/>
        <color rgb="FFF8696B"/>
        <color rgb="FFFFEB84"/>
        <color rgb="FF63BE7B"/>
      </colorScale>
    </cfRule>
  </conditionalFormatting>
  <conditionalFormatting sqref="F17">
    <cfRule type="colorScale" priority="50">
      <colorScale>
        <cfvo type="min" val="0"/>
        <cfvo type="percentile" val="50"/>
        <cfvo type="max" val="0"/>
        <color rgb="FFF8696B"/>
        <color rgb="FFFFEB84"/>
        <color rgb="FF63BE7B"/>
      </colorScale>
    </cfRule>
  </conditionalFormatting>
  <conditionalFormatting sqref="F47">
    <cfRule type="colorScale" priority="47">
      <colorScale>
        <cfvo type="min" val="0"/>
        <cfvo type="percentile" val="50"/>
        <cfvo type="max" val="0"/>
        <color rgb="FFF8696B"/>
        <color rgb="FFFFEB84"/>
        <color rgb="FF63BE7B"/>
      </colorScale>
    </cfRule>
  </conditionalFormatting>
  <conditionalFormatting sqref="F47">
    <cfRule type="colorScale" priority="48">
      <colorScale>
        <cfvo type="min" val="0"/>
        <cfvo type="percentile" val="50"/>
        <cfvo type="max" val="0"/>
        <color rgb="FFF8696B"/>
        <color rgb="FFFFEB84"/>
        <color rgb="FF63BE7B"/>
      </colorScale>
    </cfRule>
  </conditionalFormatting>
  <conditionalFormatting sqref="F74">
    <cfRule type="colorScale" priority="45">
      <colorScale>
        <cfvo type="min" val="0"/>
        <cfvo type="percentile" val="50"/>
        <cfvo type="max" val="0"/>
        <color rgb="FFF8696B"/>
        <color rgb="FFFFEB84"/>
        <color rgb="FF63BE7B"/>
      </colorScale>
    </cfRule>
  </conditionalFormatting>
  <conditionalFormatting sqref="F74">
    <cfRule type="colorScale" priority="46">
      <colorScale>
        <cfvo type="min" val="0"/>
        <cfvo type="percentile" val="50"/>
        <cfvo type="max" val="0"/>
        <color rgb="FFF8696B"/>
        <color rgb="FFFFEB84"/>
        <color rgb="FF63BE7B"/>
      </colorScale>
    </cfRule>
  </conditionalFormatting>
  <conditionalFormatting sqref="F98">
    <cfRule type="colorScale" priority="43">
      <colorScale>
        <cfvo type="min" val="0"/>
        <cfvo type="percentile" val="50"/>
        <cfvo type="max" val="0"/>
        <color rgb="FFF8696B"/>
        <color rgb="FFFFEB84"/>
        <color rgb="FF63BE7B"/>
      </colorScale>
    </cfRule>
  </conditionalFormatting>
  <conditionalFormatting sqref="F98">
    <cfRule type="colorScale" priority="44">
      <colorScale>
        <cfvo type="min" val="0"/>
        <cfvo type="percentile" val="50"/>
        <cfvo type="max" val="0"/>
        <color rgb="FFF8696B"/>
        <color rgb="FFFFEB84"/>
        <color rgb="FF63BE7B"/>
      </colorScale>
    </cfRule>
  </conditionalFormatting>
  <conditionalFormatting sqref="F126">
    <cfRule type="colorScale" priority="41">
      <colorScale>
        <cfvo type="min" val="0"/>
        <cfvo type="percentile" val="50"/>
        <cfvo type="max" val="0"/>
        <color rgb="FFF8696B"/>
        <color rgb="FFFFEB84"/>
        <color rgb="FF63BE7B"/>
      </colorScale>
    </cfRule>
  </conditionalFormatting>
  <conditionalFormatting sqref="F126">
    <cfRule type="colorScale" priority="42">
      <colorScale>
        <cfvo type="min" val="0"/>
        <cfvo type="percentile" val="50"/>
        <cfvo type="max" val="0"/>
        <color rgb="FFF8696B"/>
        <color rgb="FFFFEB84"/>
        <color rgb="FF63BE7B"/>
      </colorScale>
    </cfRule>
  </conditionalFormatting>
  <conditionalFormatting sqref="F148">
    <cfRule type="colorScale" priority="39">
      <colorScale>
        <cfvo type="min" val="0"/>
        <cfvo type="percentile" val="50"/>
        <cfvo type="max" val="0"/>
        <color rgb="FFF8696B"/>
        <color rgb="FFFFEB84"/>
        <color rgb="FF63BE7B"/>
      </colorScale>
    </cfRule>
  </conditionalFormatting>
  <conditionalFormatting sqref="F148">
    <cfRule type="colorScale" priority="40">
      <colorScale>
        <cfvo type="min" val="0"/>
        <cfvo type="percentile" val="50"/>
        <cfvo type="max" val="0"/>
        <color rgb="FFF8696B"/>
        <color rgb="FFFFEB84"/>
        <color rgb="FF63BE7B"/>
      </colorScale>
    </cfRule>
  </conditionalFormatting>
  <conditionalFormatting sqref="F176">
    <cfRule type="colorScale" priority="37">
      <colorScale>
        <cfvo type="min" val="0"/>
        <cfvo type="percentile" val="50"/>
        <cfvo type="max" val="0"/>
        <color rgb="FFF8696B"/>
        <color rgb="FFFFEB84"/>
        <color rgb="FF63BE7B"/>
      </colorScale>
    </cfRule>
  </conditionalFormatting>
  <conditionalFormatting sqref="F176">
    <cfRule type="colorScale" priority="38">
      <colorScale>
        <cfvo type="min" val="0"/>
        <cfvo type="percentile" val="50"/>
        <cfvo type="max" val="0"/>
        <color rgb="FFF8696B"/>
        <color rgb="FFFFEB84"/>
        <color rgb="FF63BE7B"/>
      </colorScale>
    </cfRule>
  </conditionalFormatting>
  <conditionalFormatting sqref="F205">
    <cfRule type="colorScale" priority="35">
      <colorScale>
        <cfvo type="min" val="0"/>
        <cfvo type="percentile" val="50"/>
        <cfvo type="max" val="0"/>
        <color rgb="FFF8696B"/>
        <color rgb="FFFFEB84"/>
        <color rgb="FF63BE7B"/>
      </colorScale>
    </cfRule>
  </conditionalFormatting>
  <conditionalFormatting sqref="F205">
    <cfRule type="colorScale" priority="36">
      <colorScale>
        <cfvo type="min" val="0"/>
        <cfvo type="percentile" val="50"/>
        <cfvo type="max" val="0"/>
        <color rgb="FFF8696B"/>
        <color rgb="FFFFEB84"/>
        <color rgb="FF63BE7B"/>
      </colorScale>
    </cfRule>
  </conditionalFormatting>
  <conditionalFormatting sqref="F230">
    <cfRule type="colorScale" priority="33">
      <colorScale>
        <cfvo type="min" val="0"/>
        <cfvo type="percentile" val="50"/>
        <cfvo type="max" val="0"/>
        <color rgb="FFF8696B"/>
        <color rgb="FFFFEB84"/>
        <color rgb="FF63BE7B"/>
      </colorScale>
    </cfRule>
  </conditionalFormatting>
  <conditionalFormatting sqref="F230">
    <cfRule type="colorScale" priority="34">
      <colorScale>
        <cfvo type="min" val="0"/>
        <cfvo type="percentile" val="50"/>
        <cfvo type="max" val="0"/>
        <color rgb="FFF8696B"/>
        <color rgb="FFFFEB84"/>
        <color rgb="FF63BE7B"/>
      </colorScale>
    </cfRule>
  </conditionalFormatting>
  <conditionalFormatting sqref="F254">
    <cfRule type="colorScale" priority="31">
      <colorScale>
        <cfvo type="min" val="0"/>
        <cfvo type="percentile" val="50"/>
        <cfvo type="max" val="0"/>
        <color rgb="FFF8696B"/>
        <color rgb="FFFFEB84"/>
        <color rgb="FF63BE7B"/>
      </colorScale>
    </cfRule>
  </conditionalFormatting>
  <conditionalFormatting sqref="F254">
    <cfRule type="colorScale" priority="32">
      <colorScale>
        <cfvo type="min" val="0"/>
        <cfvo type="percentile" val="50"/>
        <cfvo type="max" val="0"/>
        <color rgb="FFF8696B"/>
        <color rgb="FFFFEB84"/>
        <color rgb="FF63BE7B"/>
      </colorScale>
    </cfRule>
  </conditionalFormatting>
  <conditionalFormatting sqref="F281">
    <cfRule type="colorScale" priority="29">
      <colorScale>
        <cfvo type="min" val="0"/>
        <cfvo type="percentile" val="50"/>
        <cfvo type="max" val="0"/>
        <color rgb="FFF8696B"/>
        <color rgb="FFFFEB84"/>
        <color rgb="FF63BE7B"/>
      </colorScale>
    </cfRule>
  </conditionalFormatting>
  <conditionalFormatting sqref="F281">
    <cfRule type="colorScale" priority="30">
      <colorScale>
        <cfvo type="min" val="0"/>
        <cfvo type="percentile" val="50"/>
        <cfvo type="max" val="0"/>
        <color rgb="FFF8696B"/>
        <color rgb="FFFFEB84"/>
        <color rgb="FF63BE7B"/>
      </colorScale>
    </cfRule>
  </conditionalFormatting>
  <conditionalFormatting sqref="F303">
    <cfRule type="colorScale" priority="27">
      <colorScale>
        <cfvo type="min" val="0"/>
        <cfvo type="percentile" val="50"/>
        <cfvo type="max" val="0"/>
        <color rgb="FFF8696B"/>
        <color rgb="FFFFEB84"/>
        <color rgb="FF63BE7B"/>
      </colorScale>
    </cfRule>
  </conditionalFormatting>
  <conditionalFormatting sqref="F303">
    <cfRule type="colorScale" priority="28">
      <colorScale>
        <cfvo type="min" val="0"/>
        <cfvo type="percentile" val="50"/>
        <cfvo type="max" val="0"/>
        <color rgb="FFF8696B"/>
        <color rgb="FFFFEB84"/>
        <color rgb="FF63BE7B"/>
      </colorScale>
    </cfRule>
  </conditionalFormatting>
  <conditionalFormatting sqref="F15">
    <cfRule type="colorScale" priority="25">
      <colorScale>
        <cfvo type="min" val="0"/>
        <cfvo type="percentile" val="50"/>
        <cfvo type="max" val="0"/>
        <color rgb="FFF8696B"/>
        <color rgb="FFFFEB84"/>
        <color rgb="FF63BE7B"/>
      </colorScale>
    </cfRule>
  </conditionalFormatting>
  <conditionalFormatting sqref="F15">
    <cfRule type="colorScale" priority="26">
      <colorScale>
        <cfvo type="min" val="0"/>
        <cfvo type="percentile" val="50"/>
        <cfvo type="max" val="0"/>
        <color rgb="FFF8696B"/>
        <color rgb="FFFFEB84"/>
        <color rgb="FF63BE7B"/>
      </colorScale>
    </cfRule>
  </conditionalFormatting>
  <conditionalFormatting sqref="F43">
    <cfRule type="colorScale" priority="23">
      <colorScale>
        <cfvo type="min" val="0"/>
        <cfvo type="percentile" val="50"/>
        <cfvo type="max" val="0"/>
        <color rgb="FFF8696B"/>
        <color rgb="FFFFEB84"/>
        <color rgb="FF63BE7B"/>
      </colorScale>
    </cfRule>
  </conditionalFormatting>
  <conditionalFormatting sqref="F43">
    <cfRule type="colorScale" priority="24">
      <colorScale>
        <cfvo type="min" val="0"/>
        <cfvo type="percentile" val="50"/>
        <cfvo type="max" val="0"/>
        <color rgb="FFF8696B"/>
        <color rgb="FFFFEB84"/>
        <color rgb="FF63BE7B"/>
      </colorScale>
    </cfRule>
  </conditionalFormatting>
  <conditionalFormatting sqref="F70">
    <cfRule type="colorScale" priority="21">
      <colorScale>
        <cfvo type="min" val="0"/>
        <cfvo type="percentile" val="50"/>
        <cfvo type="max" val="0"/>
        <color rgb="FFF8696B"/>
        <color rgb="FFFFEB84"/>
        <color rgb="FF63BE7B"/>
      </colorScale>
    </cfRule>
  </conditionalFormatting>
  <conditionalFormatting sqref="F70">
    <cfRule type="colorScale" priority="22">
      <colorScale>
        <cfvo type="min" val="0"/>
        <cfvo type="percentile" val="50"/>
        <cfvo type="max" val="0"/>
        <color rgb="FFF8696B"/>
        <color rgb="FFFFEB84"/>
        <color rgb="FF63BE7B"/>
      </colorScale>
    </cfRule>
  </conditionalFormatting>
  <conditionalFormatting sqref="F94">
    <cfRule type="colorScale" priority="19">
      <colorScale>
        <cfvo type="min" val="0"/>
        <cfvo type="percentile" val="50"/>
        <cfvo type="max" val="0"/>
        <color rgb="FFF8696B"/>
        <color rgb="FFFFEB84"/>
        <color rgb="FF63BE7B"/>
      </colorScale>
    </cfRule>
  </conditionalFormatting>
  <conditionalFormatting sqref="F94">
    <cfRule type="colorScale" priority="20">
      <colorScale>
        <cfvo type="min" val="0"/>
        <cfvo type="percentile" val="50"/>
        <cfvo type="max" val="0"/>
        <color rgb="FFF8696B"/>
        <color rgb="FFFFEB84"/>
        <color rgb="FF63BE7B"/>
      </colorScale>
    </cfRule>
  </conditionalFormatting>
  <conditionalFormatting sqref="F122">
    <cfRule type="colorScale" priority="17">
      <colorScale>
        <cfvo type="min" val="0"/>
        <cfvo type="percentile" val="50"/>
        <cfvo type="max" val="0"/>
        <color rgb="FFF8696B"/>
        <color rgb="FFFFEB84"/>
        <color rgb="FF63BE7B"/>
      </colorScale>
    </cfRule>
  </conditionalFormatting>
  <conditionalFormatting sqref="F122">
    <cfRule type="colorScale" priority="18">
      <colorScale>
        <cfvo type="min" val="0"/>
        <cfvo type="percentile" val="50"/>
        <cfvo type="max" val="0"/>
        <color rgb="FFF8696B"/>
        <color rgb="FFFFEB84"/>
        <color rgb="FF63BE7B"/>
      </colorScale>
    </cfRule>
  </conditionalFormatting>
  <conditionalFormatting sqref="F144">
    <cfRule type="colorScale" priority="15">
      <colorScale>
        <cfvo type="min" val="0"/>
        <cfvo type="percentile" val="50"/>
        <cfvo type="max" val="0"/>
        <color rgb="FFF8696B"/>
        <color rgb="FFFFEB84"/>
        <color rgb="FF63BE7B"/>
      </colorScale>
    </cfRule>
  </conditionalFormatting>
  <conditionalFormatting sqref="F144">
    <cfRule type="colorScale" priority="16">
      <colorScale>
        <cfvo type="min" val="0"/>
        <cfvo type="percentile" val="50"/>
        <cfvo type="max" val="0"/>
        <color rgb="FFF8696B"/>
        <color rgb="FFFFEB84"/>
        <color rgb="FF63BE7B"/>
      </colorScale>
    </cfRule>
  </conditionalFormatting>
  <conditionalFormatting sqref="F172">
    <cfRule type="colorScale" priority="13">
      <colorScale>
        <cfvo type="min" val="0"/>
        <cfvo type="percentile" val="50"/>
        <cfvo type="max" val="0"/>
        <color rgb="FFF8696B"/>
        <color rgb="FFFFEB84"/>
        <color rgb="FF63BE7B"/>
      </colorScale>
    </cfRule>
  </conditionalFormatting>
  <conditionalFormatting sqref="F172">
    <cfRule type="colorScale" priority="14">
      <colorScale>
        <cfvo type="min" val="0"/>
        <cfvo type="percentile" val="50"/>
        <cfvo type="max" val="0"/>
        <color rgb="FFF8696B"/>
        <color rgb="FFFFEB84"/>
        <color rgb="FF63BE7B"/>
      </colorScale>
    </cfRule>
  </conditionalFormatting>
  <conditionalFormatting sqref="F201">
    <cfRule type="colorScale" priority="11">
      <colorScale>
        <cfvo type="min" val="0"/>
        <cfvo type="percentile" val="50"/>
        <cfvo type="max" val="0"/>
        <color rgb="FFF8696B"/>
        <color rgb="FFFFEB84"/>
        <color rgb="FF63BE7B"/>
      </colorScale>
    </cfRule>
  </conditionalFormatting>
  <conditionalFormatting sqref="F201">
    <cfRule type="colorScale" priority="12">
      <colorScale>
        <cfvo type="min" val="0"/>
        <cfvo type="percentile" val="50"/>
        <cfvo type="max" val="0"/>
        <color rgb="FFF8696B"/>
        <color rgb="FFFFEB84"/>
        <color rgb="FF63BE7B"/>
      </colorScale>
    </cfRule>
  </conditionalFormatting>
  <conditionalFormatting sqref="F226">
    <cfRule type="colorScale" priority="9">
      <colorScale>
        <cfvo type="min" val="0"/>
        <cfvo type="percentile" val="50"/>
        <cfvo type="max" val="0"/>
        <color rgb="FFF8696B"/>
        <color rgb="FFFFEB84"/>
        <color rgb="FF63BE7B"/>
      </colorScale>
    </cfRule>
  </conditionalFormatting>
  <conditionalFormatting sqref="F226">
    <cfRule type="colorScale" priority="10">
      <colorScale>
        <cfvo type="min" val="0"/>
        <cfvo type="percentile" val="50"/>
        <cfvo type="max" val="0"/>
        <color rgb="FFF8696B"/>
        <color rgb="FFFFEB84"/>
        <color rgb="FF63BE7B"/>
      </colorScale>
    </cfRule>
  </conditionalFormatting>
  <conditionalFormatting sqref="F250">
    <cfRule type="colorScale" priority="7">
      <colorScale>
        <cfvo type="min" val="0"/>
        <cfvo type="percentile" val="50"/>
        <cfvo type="max" val="0"/>
        <color rgb="FFF8696B"/>
        <color rgb="FFFFEB84"/>
        <color rgb="FF63BE7B"/>
      </colorScale>
    </cfRule>
  </conditionalFormatting>
  <conditionalFormatting sqref="F250">
    <cfRule type="colorScale" priority="8">
      <colorScale>
        <cfvo type="min" val="0"/>
        <cfvo type="percentile" val="50"/>
        <cfvo type="max" val="0"/>
        <color rgb="FFF8696B"/>
        <color rgb="FFFFEB84"/>
        <color rgb="FF63BE7B"/>
      </colorScale>
    </cfRule>
  </conditionalFormatting>
  <conditionalFormatting sqref="F277">
    <cfRule type="colorScale" priority="5">
      <colorScale>
        <cfvo type="min" val="0"/>
        <cfvo type="percentile" val="50"/>
        <cfvo type="max" val="0"/>
        <color rgb="FFF8696B"/>
        <color rgb="FFFFEB84"/>
        <color rgb="FF63BE7B"/>
      </colorScale>
    </cfRule>
  </conditionalFormatting>
  <conditionalFormatting sqref="F277">
    <cfRule type="colorScale" priority="6">
      <colorScale>
        <cfvo type="min" val="0"/>
        <cfvo type="percentile" val="50"/>
        <cfvo type="max" val="0"/>
        <color rgb="FFF8696B"/>
        <color rgb="FFFFEB84"/>
        <color rgb="FF63BE7B"/>
      </colorScale>
    </cfRule>
  </conditionalFormatting>
  <conditionalFormatting sqref="F298">
    <cfRule type="colorScale" priority="3">
      <colorScale>
        <cfvo type="min" val="0"/>
        <cfvo type="percentile" val="50"/>
        <cfvo type="max" val="0"/>
        <color rgb="FFF8696B"/>
        <color rgb="FFFFEB84"/>
        <color rgb="FF63BE7B"/>
      </colorScale>
    </cfRule>
  </conditionalFormatting>
  <conditionalFormatting sqref="F298">
    <cfRule type="colorScale" priority="4">
      <colorScale>
        <cfvo type="min" val="0"/>
        <cfvo type="percentile" val="50"/>
        <cfvo type="max" val="0"/>
        <color rgb="FFF8696B"/>
        <color rgb="FFFFEB84"/>
        <color rgb="FF63BE7B"/>
      </colorScale>
    </cfRule>
  </conditionalFormatting>
  <conditionalFormatting sqref="H11:H322">
    <cfRule type="containsText" dxfId="1" priority="2" operator="containsText" text="Over due">
      <formula>NOT(ISERROR(SEARCH("Over due",H11)))</formula>
    </cfRule>
  </conditionalFormatting>
  <conditionalFormatting sqref="I7:J7">
    <cfRule type="cellIs" dxfId="0" priority="1" stopIfTrue="1" operator="notEqual">
      <formula>#N/A</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election activeCell="A5" sqref="A5:B5"/>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DUE DATES UPDATE</dc:title>
  <dc:creator/>
  <dc:description>Internal Use Only for DLJM and group of DLJM</dc:description>
  <cp:lastModifiedBy/>
  <dcterms:created xsi:type="dcterms:W3CDTF">2006-09-16T00:00:00Z</dcterms:created>
  <dcterms:modified xsi:type="dcterms:W3CDTF">2013-10-24T04:57:36Z</dcterms:modified>
</cp:coreProperties>
</file>