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activeTab="6"/>
  </bookViews>
  <sheets>
    <sheet name="computation" sheetId="1" r:id="rId1"/>
    <sheet name="Balance Sheet (2)" sheetId="5" r:id="rId2"/>
    <sheet name="Profit and Loss " sheetId="6" r:id="rId3"/>
    <sheet name="Notes 1 to 5" sheetId="7" r:id="rId4"/>
    <sheet name="Notes 6 to 10" sheetId="10" r:id="rId5"/>
    <sheet name="note 11" sheetId="13" r:id="rId6"/>
    <sheet name="note 12 to 14" sheetId="11" r:id="rId7"/>
    <sheet name="note 15 to 19" sheetId="9" r:id="rId8"/>
    <sheet name="note 20 to 25" sheetId="12" r:id="rId9"/>
    <sheet name="dep as per income tax act" sheetId="14" r:id="rId10"/>
  </sheets>
  <externalReferences>
    <externalReference r:id="rId11"/>
  </externalReferences>
  <definedNames>
    <definedName name="___INDEX_SHEET___ASAP_Utilities" localSheetId="6">#REF!</definedName>
    <definedName name="___INDEX_SHEET___ASAP_Utilities" localSheetId="4">#REF!</definedName>
    <definedName name="___INDEX_SHEET___ASAP_Utilities">#REF!</definedName>
  </definedNames>
  <calcPr calcId="125725"/>
</workbook>
</file>

<file path=xl/calcChain.xml><?xml version="1.0" encoding="utf-8"?>
<calcChain xmlns="http://schemas.openxmlformats.org/spreadsheetml/2006/main">
  <c r="G14" i="6"/>
  <c r="D49" i="7"/>
  <c r="D51" s="1"/>
  <c r="G15" i="5" s="1"/>
  <c r="F44" i="7"/>
  <c r="F45" s="1"/>
  <c r="G25" i="13"/>
  <c r="G26" s="1"/>
  <c r="G24"/>
  <c r="F29" i="7"/>
  <c r="D30"/>
  <c r="D29"/>
  <c r="D13" i="9"/>
  <c r="E5" i="6" s="1"/>
  <c r="E8" s="1"/>
  <c r="G24"/>
  <c r="E24"/>
  <c r="G5"/>
  <c r="G8" s="1"/>
  <c r="G35" i="5"/>
  <c r="G31"/>
  <c r="F9" i="14"/>
  <c r="H9" s="1"/>
  <c r="F10"/>
  <c r="G10" s="1"/>
  <c r="H10" s="1"/>
  <c r="F11"/>
  <c r="H11" s="1"/>
  <c r="F12"/>
  <c r="G12" s="1"/>
  <c r="H12" s="1"/>
  <c r="F13"/>
  <c r="G13" s="1"/>
  <c r="H13" s="1"/>
  <c r="F14"/>
  <c r="G14" s="1"/>
  <c r="H14" s="1"/>
  <c r="F15"/>
  <c r="G15" s="1"/>
  <c r="H15" s="1"/>
  <c r="F16"/>
  <c r="F17"/>
  <c r="G17" s="1"/>
  <c r="H17" s="1"/>
  <c r="F18"/>
  <c r="G18" s="1"/>
  <c r="H18" s="1"/>
  <c r="F19"/>
  <c r="F8"/>
  <c r="G8" s="1"/>
  <c r="H8" s="1"/>
  <c r="E20"/>
  <c r="D20"/>
  <c r="C20"/>
  <c r="D27" i="13"/>
  <c r="E27"/>
  <c r="C27"/>
  <c r="I31" i="5" s="1"/>
  <c r="J10" i="13"/>
  <c r="J11"/>
  <c r="G11" s="1"/>
  <c r="H11" s="1"/>
  <c r="J12"/>
  <c r="J13"/>
  <c r="G13" s="1"/>
  <c r="H13" s="1"/>
  <c r="J14"/>
  <c r="G14" s="1"/>
  <c r="H14" s="1"/>
  <c r="J15"/>
  <c r="G15" s="1"/>
  <c r="H15" s="1"/>
  <c r="J16"/>
  <c r="G16" s="1"/>
  <c r="H16" s="1"/>
  <c r="J17"/>
  <c r="J18"/>
  <c r="G18" s="1"/>
  <c r="H18" s="1"/>
  <c r="J19"/>
  <c r="G19" s="1"/>
  <c r="H19" s="1"/>
  <c r="J20"/>
  <c r="J9"/>
  <c r="G9" s="1"/>
  <c r="H9" s="1"/>
  <c r="F21"/>
  <c r="H10"/>
  <c r="H12"/>
  <c r="H17"/>
  <c r="H20"/>
  <c r="E10"/>
  <c r="I10" s="1"/>
  <c r="E11"/>
  <c r="E12"/>
  <c r="E13"/>
  <c r="E14"/>
  <c r="E15"/>
  <c r="E16"/>
  <c r="E17"/>
  <c r="E18"/>
  <c r="E19"/>
  <c r="E20"/>
  <c r="I20" s="1"/>
  <c r="E9"/>
  <c r="C21"/>
  <c r="I21" i="5"/>
  <c r="G20"/>
  <c r="F40" i="10"/>
  <c r="I22" i="5" s="1"/>
  <c r="D40" i="10"/>
  <c r="E22" i="6" s="1"/>
  <c r="E25" s="1"/>
  <c r="F35" i="10"/>
  <c r="D35"/>
  <c r="G21" i="5" s="1"/>
  <c r="F30" i="10"/>
  <c r="I20" i="5" s="1"/>
  <c r="D30" i="10"/>
  <c r="F24"/>
  <c r="I19" i="5" s="1"/>
  <c r="D24" i="10"/>
  <c r="G19" i="5" s="1"/>
  <c r="F15" i="10"/>
  <c r="D15"/>
  <c r="F11"/>
  <c r="I16" i="5" s="1"/>
  <c r="D11" i="10"/>
  <c r="G16" i="5" s="1"/>
  <c r="I15"/>
  <c r="K42" i="12"/>
  <c r="G42"/>
  <c r="K34"/>
  <c r="G34"/>
  <c r="F62" i="9"/>
  <c r="D62"/>
  <c r="F40"/>
  <c r="D40"/>
  <c r="D63" s="1"/>
  <c r="E15" i="6" s="1"/>
  <c r="F33" i="9"/>
  <c r="G13" i="6" s="1"/>
  <c r="D33" i="9"/>
  <c r="E13" i="6" s="1"/>
  <c r="D28" i="9"/>
  <c r="E12" i="6" s="1"/>
  <c r="F28" i="9"/>
  <c r="G12" i="6" s="1"/>
  <c r="F19" i="9"/>
  <c r="F21"/>
  <c r="G11" i="6" s="1"/>
  <c r="D19" i="9"/>
  <c r="D21" s="1"/>
  <c r="E11" i="6" s="1"/>
  <c r="F13" i="9"/>
  <c r="F33" i="11"/>
  <c r="I37" i="5" s="1"/>
  <c r="D33" i="11"/>
  <c r="G37" i="5" s="1"/>
  <c r="F19" i="11"/>
  <c r="I36" i="5" s="1"/>
  <c r="D19" i="11"/>
  <c r="G36" i="5" s="1"/>
  <c r="F12" i="11"/>
  <c r="I35" i="5" s="1"/>
  <c r="D12" i="11"/>
  <c r="F6"/>
  <c r="D6"/>
  <c r="D5"/>
  <c r="F5" s="1"/>
  <c r="F5" i="10"/>
  <c r="D5"/>
  <c r="D4"/>
  <c r="F4" s="1"/>
  <c r="F51" i="7"/>
  <c r="F24"/>
  <c r="D24"/>
  <c r="D16"/>
  <c r="G8" i="5" s="1"/>
  <c r="F7" i="7"/>
  <c r="D7"/>
  <c r="D6"/>
  <c r="F6" s="1"/>
  <c r="G22" i="5" l="1"/>
  <c r="G22" i="6"/>
  <c r="G25" s="1"/>
  <c r="G16" i="14"/>
  <c r="H16" s="1"/>
  <c r="H20" s="1"/>
  <c r="F63" i="9"/>
  <c r="G15" i="6" s="1"/>
  <c r="G16" s="1"/>
  <c r="G19" s="1"/>
  <c r="I17" i="13"/>
  <c r="I12"/>
  <c r="I19"/>
  <c r="I18"/>
  <c r="I16"/>
  <c r="I15"/>
  <c r="I14"/>
  <c r="I13"/>
  <c r="G21"/>
  <c r="D44" i="7" s="1"/>
  <c r="H21" i="13"/>
  <c r="I11"/>
  <c r="E21"/>
  <c r="G19" i="14"/>
  <c r="H19" s="1"/>
  <c r="F20"/>
  <c r="J21" i="13"/>
  <c r="I30" i="5" s="1"/>
  <c r="I39" s="1"/>
  <c r="I9" i="13"/>
  <c r="F16" i="7"/>
  <c r="I8" i="5" s="1"/>
  <c r="G3" i="6"/>
  <c r="E3"/>
  <c r="A1"/>
  <c r="A1" i="5"/>
  <c r="G27" i="6" l="1"/>
  <c r="G20" i="14"/>
  <c r="I21" i="13"/>
  <c r="G30" i="5" s="1"/>
  <c r="G39" s="1"/>
  <c r="E14" i="6"/>
  <c r="E16" s="1"/>
  <c r="E19" s="1"/>
  <c r="E27" s="1"/>
  <c r="D36" i="7" s="1"/>
  <c r="D7" i="1"/>
  <c r="A1" i="14"/>
  <c r="A1" i="11"/>
  <c r="A1" i="10"/>
  <c r="A1" i="13"/>
  <c r="A1" i="7"/>
  <c r="A1" i="12"/>
  <c r="A1" i="9"/>
  <c r="K15" i="12"/>
  <c r="K22" s="1"/>
  <c r="G30" i="6" s="1"/>
  <c r="F37" i="7"/>
  <c r="I9" i="5" l="1"/>
  <c r="I24" s="1"/>
  <c r="D35" i="7"/>
  <c r="D37" s="1"/>
  <c r="G9" i="5" s="1"/>
  <c r="G24" s="1"/>
  <c r="D43" i="7"/>
  <c r="D45" s="1"/>
  <c r="D9" i="1"/>
  <c r="D6"/>
  <c r="G15" i="12"/>
  <c r="G22" s="1"/>
  <c r="E30" i="6" s="1"/>
  <c r="D10" i="1" l="1"/>
  <c r="D11" s="1"/>
  <c r="D12" s="1"/>
  <c r="D14" s="1"/>
  <c r="D13" l="1"/>
  <c r="D15" s="1"/>
  <c r="D20" s="1"/>
  <c r="D23" s="1"/>
</calcChain>
</file>

<file path=xl/sharedStrings.xml><?xml version="1.0" encoding="utf-8"?>
<sst xmlns="http://schemas.openxmlformats.org/spreadsheetml/2006/main" count="391" uniqueCount="298">
  <si>
    <t>Statement of assessable Income For The Assessment Year 2012-13</t>
  </si>
  <si>
    <t>Computation of Income</t>
  </si>
  <si>
    <t>Profit /(Loss) as per Profit &amp; Loss Account</t>
  </si>
  <si>
    <t>Amount(Rs)</t>
  </si>
  <si>
    <t xml:space="preserve">Income From Profit or Gains of Business &amp; Profession </t>
  </si>
  <si>
    <t>Add: Depreciation As per Company Act</t>
  </si>
  <si>
    <t>Less : Depreciation As per IT ACT 1961</t>
  </si>
  <si>
    <t>Taxable Income</t>
  </si>
  <si>
    <t>Rounded Off u/s 288A</t>
  </si>
  <si>
    <t>Tax @ 30%</t>
  </si>
  <si>
    <t>Education Cess @ 2%</t>
  </si>
  <si>
    <t>S.H. Education Cess @ 1%</t>
  </si>
  <si>
    <t xml:space="preserve">Total Tax Payable </t>
  </si>
  <si>
    <t>Add: Interest U/s 234 A</t>
  </si>
  <si>
    <t>Add: Interest U/s 234 B</t>
  </si>
  <si>
    <t>Add: Interest U/s 234 C</t>
  </si>
  <si>
    <t xml:space="preserve">Less : Tax Deducted at Source </t>
  </si>
  <si>
    <t xml:space="preserve">Less : Advance Tax paid </t>
  </si>
  <si>
    <t>Net Tax Payable</t>
  </si>
  <si>
    <t>Particulars</t>
  </si>
  <si>
    <t xml:space="preserve"> Note No.</t>
  </si>
  <si>
    <t>As at 31 March, 2012</t>
  </si>
  <si>
    <t>As at 31 March, 2011</t>
  </si>
  <si>
    <t>`</t>
  </si>
  <si>
    <t>EQUITY AND LIABILITIES</t>
  </si>
  <si>
    <t xml:space="preserve">(a) Share capital </t>
  </si>
  <si>
    <t>(b) Reserves and surplus</t>
  </si>
  <si>
    <t>(c) Money received against share warrants</t>
  </si>
  <si>
    <t>Share application money pending allotment</t>
  </si>
  <si>
    <t>Non-current liabilities</t>
  </si>
  <si>
    <t>Current liabilities</t>
  </si>
  <si>
    <t>(a) Short-term borrowings</t>
  </si>
  <si>
    <t>(b) Trade payables</t>
  </si>
  <si>
    <t>(c) Other current liabilities</t>
  </si>
  <si>
    <t>(d) Short-term provisions</t>
  </si>
  <si>
    <t>TOTAL</t>
  </si>
  <si>
    <t>ASSETS</t>
  </si>
  <si>
    <t>Non-current assets</t>
  </si>
  <si>
    <t>(a) Fixed assets</t>
  </si>
  <si>
    <t>(i) Tangible assets</t>
  </si>
  <si>
    <t>(ii) Intangible assets</t>
  </si>
  <si>
    <t>Current assets</t>
  </si>
  <si>
    <t>Chartered Accountants</t>
  </si>
  <si>
    <t xml:space="preserve">Place : </t>
  </si>
  <si>
    <t>Date :</t>
  </si>
  <si>
    <t>Note No.</t>
  </si>
  <si>
    <t>Revenue from operations (gross)</t>
  </si>
  <si>
    <t>Other income</t>
  </si>
  <si>
    <t>Expenses</t>
  </si>
  <si>
    <t>Tax expense:</t>
  </si>
  <si>
    <t>Balance Sheet As at 31st March 2012</t>
  </si>
  <si>
    <t>Share Holder's Fund</t>
  </si>
  <si>
    <t>I</t>
  </si>
  <si>
    <t>(1)</t>
  </si>
  <si>
    <t>(a) Deferred tax liabilities (net)</t>
  </si>
  <si>
    <t>(b) Long-term borrowings</t>
  </si>
  <si>
    <t>(2)</t>
  </si>
  <si>
    <t>(3)</t>
  </si>
  <si>
    <t>(4)</t>
  </si>
  <si>
    <t>II</t>
  </si>
  <si>
    <t>(a) Inventories</t>
  </si>
  <si>
    <t>(b) Trade receivables</t>
  </si>
  <si>
    <t>(c) Cash and cash equivalents</t>
  </si>
  <si>
    <t>(d) Short-term loans and advances</t>
  </si>
  <si>
    <t xml:space="preserve">As per  our report of even date  attached </t>
  </si>
  <si>
    <t>For and on behalf of the Board of Directors of</t>
  </si>
  <si>
    <t xml:space="preserve">Proprietor
 </t>
  </si>
  <si>
    <t>Jamshedpur</t>
  </si>
  <si>
    <t>Director</t>
  </si>
  <si>
    <t>Profit &amp; Loss Statement for the year ended on 31st march 2012</t>
  </si>
  <si>
    <t>Discount Received</t>
  </si>
  <si>
    <t>III</t>
  </si>
  <si>
    <t>IV</t>
  </si>
  <si>
    <t xml:space="preserve">Total revenue </t>
  </si>
  <si>
    <t>Cost of Raw Materials Consumed</t>
  </si>
  <si>
    <t>Employee Benefits Expenses</t>
  </si>
  <si>
    <t>Finance Costs</t>
  </si>
  <si>
    <t>Depreciation &amp; Amortisation Expense</t>
  </si>
  <si>
    <t>Other Expenses</t>
  </si>
  <si>
    <t>Total Expenses</t>
  </si>
  <si>
    <t>v</t>
  </si>
  <si>
    <t>Profit / (Loss) before tax  (III-IV)</t>
  </si>
  <si>
    <t xml:space="preserve">Current Tax </t>
  </si>
  <si>
    <t>Taxes for Earlier years</t>
  </si>
  <si>
    <t xml:space="preserve"> Deferred tax</t>
  </si>
  <si>
    <t>VI</t>
  </si>
  <si>
    <t xml:space="preserve">VII </t>
  </si>
  <si>
    <t>Profit / (Loss) for the year from Continuing Operations (V-VI)</t>
  </si>
  <si>
    <t>VIII</t>
  </si>
  <si>
    <t>Basic &amp; Diluted Earnings per shares</t>
  </si>
  <si>
    <t>PARTICULARS</t>
  </si>
  <si>
    <t>SHARE CAPITAL</t>
  </si>
  <si>
    <t>Issued, Subscribed and Paid up</t>
  </si>
  <si>
    <t>RESERVES AND SURPLUS</t>
  </si>
  <si>
    <t>Trade Payables</t>
  </si>
  <si>
    <t>Others</t>
  </si>
  <si>
    <t xml:space="preserve">  </t>
  </si>
  <si>
    <t>Notes Forming Part of the Financial Statements</t>
  </si>
  <si>
    <t>NOTE # 3</t>
  </si>
  <si>
    <t>( Previous Year 15,00,000 Equity Shares of Rs. 10/- each )</t>
  </si>
  <si>
    <t>* Reconciliation of the number of shares at the beginning &amp; at the end of the reporting period</t>
  </si>
  <si>
    <t>Current Year</t>
  </si>
  <si>
    <t>Previous Year</t>
  </si>
  <si>
    <t>Authorised Capital</t>
  </si>
  <si>
    <t>Add : shares issued during the year</t>
  </si>
  <si>
    <t>No.of shares at the end of the year</t>
  </si>
  <si>
    <t xml:space="preserve"> No.of Shares at the beginning of the year</t>
  </si>
  <si>
    <t>* Details of the shareholders holding more than 5% of shares in the company</t>
  </si>
  <si>
    <t>Name of Shareholders</t>
  </si>
  <si>
    <t>As at 31st March , 2012</t>
  </si>
  <si>
    <t>As at 31st march , 2011</t>
  </si>
  <si>
    <t>27.59%</t>
  </si>
  <si>
    <t>Nos</t>
  </si>
  <si>
    <t>% of Holding</t>
  </si>
  <si>
    <t>NOTE # 4</t>
  </si>
  <si>
    <t>(a) Surplus i.e. Balance in the statement of profit &amp; Loss</t>
  </si>
  <si>
    <t>As per last Balance Sheet</t>
  </si>
  <si>
    <t>Addition during the year</t>
  </si>
  <si>
    <t xml:space="preserve">NOTE# 5 </t>
  </si>
  <si>
    <t>Deferred Tax liability</t>
  </si>
  <si>
    <t>Deferred Tax liability included in the Balance Sheet comprises the following:</t>
  </si>
  <si>
    <t>Depreciation as per Income Tax Act</t>
  </si>
  <si>
    <t>Depreciation as per Companies Act</t>
  </si>
  <si>
    <t>Provision for Deferred Tax Liability</t>
  </si>
  <si>
    <t>Opening Deferred Tax Liability</t>
  </si>
  <si>
    <t>Closing Deferred Tax Liability</t>
  </si>
  <si>
    <t>(Amount in Rs.)</t>
  </si>
  <si>
    <t>NOTE # 8</t>
  </si>
  <si>
    <t>NOTE # 10</t>
  </si>
  <si>
    <t>Short Term Provisions</t>
  </si>
  <si>
    <t>NOTE # 12</t>
  </si>
  <si>
    <t>Trade Receivables</t>
  </si>
  <si>
    <t>(Unsecured , Considered Good , unless otherwise stated)</t>
  </si>
  <si>
    <t>Outstanding for a period exceeding six months</t>
  </si>
  <si>
    <t>NOTE # 13</t>
  </si>
  <si>
    <t>Cash &amp; Cash Equivalents</t>
  </si>
  <si>
    <t>SBI - Kolkatta</t>
  </si>
  <si>
    <t>HDFC - C/A</t>
  </si>
  <si>
    <t>IDBI - C/A</t>
  </si>
  <si>
    <t>Cash in Hand</t>
  </si>
  <si>
    <t>( As per Cash Book as Certified by the Management)</t>
  </si>
  <si>
    <t>NOTE # 14</t>
  </si>
  <si>
    <t>Short Term Loans &amp; Advances</t>
  </si>
  <si>
    <t>Others:</t>
  </si>
  <si>
    <t>TDS</t>
  </si>
  <si>
    <t>TCS</t>
  </si>
  <si>
    <t>Income Tax Refundable</t>
  </si>
  <si>
    <t>CENVAT &amp; MODVAT  Credit</t>
  </si>
  <si>
    <t>Trade Advance</t>
  </si>
  <si>
    <t>Security Deposit</t>
  </si>
  <si>
    <t>JUSCO Limited</t>
  </si>
  <si>
    <t>(Amount In Rs.)</t>
  </si>
  <si>
    <t xml:space="preserve"> As at 31st MARCH, 2012</t>
  </si>
  <si>
    <t xml:space="preserve"> As at 31st MARCH, 2011</t>
  </si>
  <si>
    <t>NOTE # 15</t>
  </si>
  <si>
    <t>Revenue from Operations</t>
  </si>
  <si>
    <t>Sales of Manufactured Goods</t>
  </si>
  <si>
    <t>Less : Excise Duty</t>
  </si>
  <si>
    <t>NOTE # 16</t>
  </si>
  <si>
    <t>Opening Stock</t>
  </si>
  <si>
    <t>Add: Purchases</t>
  </si>
  <si>
    <t>Less : Closing Stock</t>
  </si>
  <si>
    <t>NOTE # 17</t>
  </si>
  <si>
    <t>wages to Casual Labour</t>
  </si>
  <si>
    <t>Salary &amp; Bonus</t>
  </si>
  <si>
    <t>Staff Welfare</t>
  </si>
  <si>
    <t>NOTE # 18</t>
  </si>
  <si>
    <t>Finance Cost</t>
  </si>
  <si>
    <t>Bank interest &amp; Charges</t>
  </si>
  <si>
    <t>NOTE # 19</t>
  </si>
  <si>
    <t>A) Other Manufacturing Expenses</t>
  </si>
  <si>
    <t xml:space="preserve">Electricity , Power &amp; Fuel </t>
  </si>
  <si>
    <t>Consumables &amp; Stores</t>
  </si>
  <si>
    <t>B) Other Expenses</t>
  </si>
  <si>
    <t>Printing &amp; Stationery</t>
  </si>
  <si>
    <t>Telephone Expenses</t>
  </si>
  <si>
    <t>Travelling &amp; Conveyance Expenses</t>
  </si>
  <si>
    <t>Advertisement Expenses</t>
  </si>
  <si>
    <t>Repair &amp; Maintenance</t>
  </si>
  <si>
    <t>General Expenses</t>
  </si>
  <si>
    <t>Miscellaneous Expenses</t>
  </si>
  <si>
    <t>Transportation Expenses</t>
  </si>
  <si>
    <t>Directors Remuneration</t>
  </si>
  <si>
    <t>Filing Fees</t>
  </si>
  <si>
    <t>Testing Charges</t>
  </si>
  <si>
    <t>Caliberation Charges</t>
  </si>
  <si>
    <t>Factory Expenses</t>
  </si>
  <si>
    <t>Consultancy Charges</t>
  </si>
  <si>
    <t>Insurance Charges</t>
  </si>
  <si>
    <t>Interest on Delay Payment</t>
  </si>
  <si>
    <t>Deduction &amp; Rejection</t>
  </si>
  <si>
    <t>Membership Fees</t>
  </si>
  <si>
    <t>Audit Fees</t>
  </si>
  <si>
    <t>Total ( A+B)</t>
  </si>
  <si>
    <t>NOTE # 20</t>
  </si>
  <si>
    <t>Earning Per Share</t>
  </si>
  <si>
    <t>equity</t>
  </si>
  <si>
    <t>Basic earning per share has been calculated by dividing the net profit for the year attributable to equity shareholders by the weighted average number of equity shares outstanding during the year . The Company does not have any dilutive potential equity shares.</t>
  </si>
  <si>
    <t>Calculation of Basic Earning per share for the year ended 31st March ,2012 and 31st March ,2011</t>
  </si>
  <si>
    <t>Basic and Diluted</t>
  </si>
  <si>
    <t>Amount (Rs)</t>
  </si>
  <si>
    <t>(Amount (Rs)</t>
  </si>
  <si>
    <t>Profit /(Loss) after tax</t>
  </si>
  <si>
    <t>Number of equity shares at the beginning of the year</t>
  </si>
  <si>
    <t>Number of equity shares at the end of the year</t>
  </si>
  <si>
    <t>Weighted average number of equity shares outstanding during the year</t>
  </si>
  <si>
    <t>Basic Earning per share</t>
  </si>
  <si>
    <t>NOTE # 21</t>
  </si>
  <si>
    <t>None of the employee were in receipt of or entitled to receive remuneration in aggregate of Rs 6,000,000.00 for the year or Rs. 500,000.00 per month , who were in employment for part of the year</t>
  </si>
  <si>
    <t>NOTE # 23</t>
  </si>
  <si>
    <t>Managerial Remuneration</t>
  </si>
  <si>
    <t>( To Directors)</t>
  </si>
  <si>
    <t xml:space="preserve">NOTE # 24 </t>
  </si>
  <si>
    <t>Particulars of Auditors Remuneration</t>
  </si>
  <si>
    <t>As Auditors</t>
  </si>
  <si>
    <t>NOTE # 25</t>
  </si>
  <si>
    <t xml:space="preserve">The Revised Schedule VI has become effective from 1 april , 2011 for the preparation of financial statements . This has significantly impacted the disclosure and presentation made in the financial statements. Previous Years figures have been regrouped / reclassified wherever necessary to correspond with the current years classification / disclosure. </t>
  </si>
  <si>
    <t>28/08/2012</t>
  </si>
  <si>
    <t>NOTE # 6</t>
  </si>
  <si>
    <t>Long term Borrowings</t>
  </si>
  <si>
    <t>Secured Borrowings</t>
  </si>
  <si>
    <t xml:space="preserve"> Term Loan With SBI</t>
  </si>
  <si>
    <t>SIDBI Term Loan</t>
  </si>
  <si>
    <t>Unsecured Borrowings</t>
  </si>
  <si>
    <t>Loan from Directors , Relatives &amp; Friends</t>
  </si>
  <si>
    <t>NOTE # 7</t>
  </si>
  <si>
    <t>Short Term Borrowings</t>
  </si>
  <si>
    <t>SBI Cash Credit against Stock</t>
  </si>
  <si>
    <t>Current Maturities of SIDBI Term Loan</t>
  </si>
  <si>
    <t>Current Maturities of Term Loan with SBI</t>
  </si>
  <si>
    <t xml:space="preserve">Current Maturities of HDFC Short Term Loan </t>
  </si>
  <si>
    <t xml:space="preserve">Current Maturities of Unsecured Loan </t>
  </si>
  <si>
    <t xml:space="preserve">Acceptances </t>
  </si>
  <si>
    <t>Other Current Liabilities</t>
  </si>
  <si>
    <t xml:space="preserve"> Statutory  Obligations</t>
  </si>
  <si>
    <t xml:space="preserve">NOTE # 9 </t>
  </si>
  <si>
    <t>Provision for Income Tax</t>
  </si>
  <si>
    <t>NOTE # 11</t>
  </si>
  <si>
    <t>particulars</t>
  </si>
  <si>
    <t>cost as on 01.04.11</t>
  </si>
  <si>
    <t>Total as on 31.03.2012</t>
  </si>
  <si>
    <t>Upto 01.04.11</t>
  </si>
  <si>
    <t>For the year</t>
  </si>
  <si>
    <t>Upto 31.03.2012</t>
  </si>
  <si>
    <t>Depreciation</t>
  </si>
  <si>
    <t>Net Block</t>
  </si>
  <si>
    <t>Net Carrying amount as on 31.03.2012</t>
  </si>
  <si>
    <t>Shed &amp; Building</t>
  </si>
  <si>
    <t>Plant &amp; Machinery</t>
  </si>
  <si>
    <t>Air Conditioner</t>
  </si>
  <si>
    <t>Tools &amp; Trackles</t>
  </si>
  <si>
    <t>Two Wheeler</t>
  </si>
  <si>
    <t>Four Wheeler</t>
  </si>
  <si>
    <t>Furniture &amp; Fixtures</t>
  </si>
  <si>
    <t>Electrical Installation</t>
  </si>
  <si>
    <t>Computer &amp; Printer</t>
  </si>
  <si>
    <t>Six Wheeler</t>
  </si>
  <si>
    <t>Laboratory Equipment</t>
  </si>
  <si>
    <t>Land</t>
  </si>
  <si>
    <t>Total</t>
  </si>
  <si>
    <t>10 %</t>
  </si>
  <si>
    <t>13.91%</t>
  </si>
  <si>
    <t>25.89%</t>
  </si>
  <si>
    <t>18.10%</t>
  </si>
  <si>
    <t>40%</t>
  </si>
  <si>
    <t>0%</t>
  </si>
  <si>
    <t>Gross block</t>
  </si>
  <si>
    <t>Net Carrying amont as on 31.03.2011</t>
  </si>
  <si>
    <t>Intangible Assets as on 31st march ,2012</t>
  </si>
  <si>
    <t xml:space="preserve">Opening </t>
  </si>
  <si>
    <t>Amortise</t>
  </si>
  <si>
    <t>Closing</t>
  </si>
  <si>
    <t>Preliminary Expenses</t>
  </si>
  <si>
    <t>Rate</t>
  </si>
  <si>
    <t>Tangible Assets as on 31st March ,2012</t>
  </si>
  <si>
    <t>15%</t>
  </si>
  <si>
    <t>10%</t>
  </si>
  <si>
    <t>60%</t>
  </si>
  <si>
    <t>Op.WDV as on 01.04.2011</t>
  </si>
  <si>
    <t>Addition Till 30.09.2011</t>
  </si>
  <si>
    <t>Addition After 30.09.2011</t>
  </si>
  <si>
    <t xml:space="preserve">Total </t>
  </si>
  <si>
    <t>Cls. WDV as on 31.03.2012</t>
  </si>
  <si>
    <t>Cost of Raw Material Consumed</t>
  </si>
  <si>
    <t>xyz Private Limited</t>
  </si>
  <si>
    <t xml:space="preserve">100 Equity Shares of  Rs. 10 each </t>
  </si>
  <si>
    <t>60 Equity Shares of Rs. 10/- each fully paid in cash</t>
  </si>
  <si>
    <t>( Previous Year 50 Equity Shares of Rs. 10/- each fully paid in cash )</t>
  </si>
  <si>
    <t>x</t>
  </si>
  <si>
    <t>y</t>
  </si>
  <si>
    <t>For, xyz &amp; Co.</t>
  </si>
  <si>
    <t>FRN -</t>
  </si>
  <si>
    <t>xyz)</t>
  </si>
  <si>
    <t>M.No.-</t>
  </si>
  <si>
    <t>xyz</t>
  </si>
  <si>
    <t xml:space="preserve">xyz Private Limited                  </t>
  </si>
  <si>
    <t xml:space="preserve">FRN - </t>
  </si>
  <si>
    <t>(xyz)</t>
  </si>
</sst>
</file>

<file path=xl/styles.xml><?xml version="1.0" encoding="utf-8"?>
<styleSheet xmlns="http://schemas.openxmlformats.org/spreadsheetml/2006/main">
  <numFmts count="6">
    <numFmt numFmtId="44" formatCode="_ &quot;Rs.&quot;\ * #,##0.00_ ;_ &quot;Rs.&quot;\ * \-#,##0.00_ ;_ &quot;Rs.&quot;\ * &quot;-&quot;??_ ;_ @_ "/>
    <numFmt numFmtId="43" formatCode="_ * #,##0.00_ ;_ * \-#,##0.00_ ;_ * &quot;-&quot;??_ ;_ @_ "/>
    <numFmt numFmtId="164" formatCode="_(* #,##0.00_);_(* \(#,##0.00\);_(* &quot;-&quot;??_);_(@_)"/>
    <numFmt numFmtId="165" formatCode="_(* #,##0.000000_);_(* \(#,##0.000000\);_(* &quot;-&quot;??_);_(@_)"/>
    <numFmt numFmtId="166" formatCode="_ * #,##0.00_)\ _$_ ;_ * \(#,##0.00\)\ _$_ ;_ * &quot;-&quot;??_)\ _$_ ;_ @_ "/>
    <numFmt numFmtId="167" formatCode="_(* #,##0_);_(* \(#,##0\);_(* &quot;-&quot;??_);_(@_)"/>
  </numFmts>
  <fonts count="19">
    <font>
      <sz val="11"/>
      <color theme="1"/>
      <name val="Calibri"/>
      <family val="2"/>
      <scheme val="minor"/>
    </font>
    <font>
      <sz val="11"/>
      <color theme="1"/>
      <name val="Calibri"/>
      <family val="2"/>
      <scheme val="minor"/>
    </font>
    <font>
      <sz val="14"/>
      <color theme="1"/>
      <name val="Times New Roman"/>
      <family val="1"/>
    </font>
    <font>
      <b/>
      <sz val="14"/>
      <color theme="1"/>
      <name val="Times New Roman"/>
      <family val="1"/>
    </font>
    <font>
      <sz val="10"/>
      <name val="Arial"/>
      <family val="2"/>
    </font>
    <font>
      <sz val="11"/>
      <color indexed="8"/>
      <name val="Calibri"/>
      <family val="2"/>
    </font>
    <font>
      <u/>
      <sz val="10"/>
      <color indexed="12"/>
      <name val="Arial"/>
      <family val="2"/>
    </font>
    <font>
      <u/>
      <sz val="11"/>
      <color theme="10"/>
      <name val="Calibri"/>
      <family val="2"/>
    </font>
    <font>
      <b/>
      <sz val="14"/>
      <name val="Times New Roman"/>
      <family val="1"/>
    </font>
    <font>
      <sz val="14"/>
      <name val="Times New Roman"/>
      <family val="1"/>
    </font>
    <font>
      <sz val="10"/>
      <name val="Times New Roman"/>
      <family val="1"/>
    </font>
    <font>
      <b/>
      <u/>
      <sz val="14"/>
      <name val="Times New Roman"/>
      <family val="1"/>
    </font>
    <font>
      <b/>
      <i/>
      <sz val="14"/>
      <name val="Times New Roman"/>
      <family val="1"/>
    </font>
    <font>
      <b/>
      <u/>
      <sz val="14"/>
      <color indexed="8"/>
      <name val="Times New Roman"/>
      <family val="1"/>
    </font>
    <font>
      <u/>
      <sz val="14"/>
      <name val="Times New Roman"/>
      <family val="1"/>
    </font>
    <font>
      <sz val="12"/>
      <name val="Times New Roman"/>
      <family val="1"/>
    </font>
    <font>
      <b/>
      <sz val="16"/>
      <name val="Times New Roman"/>
      <family val="1"/>
    </font>
    <font>
      <sz val="14"/>
      <color indexed="8"/>
      <name val="Times New Roman"/>
      <family val="1"/>
    </font>
    <font>
      <b/>
      <sz val="18"/>
      <name val="Times New Roman"/>
      <family val="1"/>
    </font>
  </fonts>
  <fills count="3">
    <fill>
      <patternFill patternType="none"/>
    </fill>
    <fill>
      <patternFill patternType="gray125"/>
    </fill>
    <fill>
      <patternFill patternType="solid">
        <fgColor indexed="22"/>
        <bgColor indexed="64"/>
      </patternFill>
    </fill>
  </fills>
  <borders count="19">
    <border>
      <left/>
      <right/>
      <top/>
      <bottom/>
      <diagonal/>
    </border>
    <border>
      <left/>
      <right/>
      <top style="thin">
        <color indexed="64"/>
      </top>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s>
  <cellStyleXfs count="11">
    <xf numFmtId="0" fontId="0" fillId="0" borderId="0"/>
    <xf numFmtId="43" fontId="5" fillId="0" borderId="0" applyFont="0" applyFill="0" applyBorder="0" applyAlignment="0" applyProtection="0"/>
    <xf numFmtId="0" fontId="6" fillId="0" borderId="0" applyNumberFormat="0" applyFill="0" applyBorder="0" applyAlignment="0" applyProtection="0">
      <alignment vertical="top"/>
      <protection locked="0"/>
    </xf>
    <xf numFmtId="164" fontId="4" fillId="0" borderId="0" applyFont="0" applyFill="0" applyBorder="0" applyAlignment="0" applyProtection="0"/>
    <xf numFmtId="166" fontId="4" fillId="0" borderId="0" applyFont="0" applyFill="0" applyBorder="0" applyAlignment="0" applyProtection="0"/>
    <xf numFmtId="164" fontId="4" fillId="0" borderId="0" applyFont="0" applyFill="0" applyBorder="0" applyAlignment="0" applyProtection="0"/>
    <xf numFmtId="0" fontId="7" fillId="0" borderId="0" applyNumberFormat="0" applyFill="0" applyBorder="0" applyAlignment="0" applyProtection="0">
      <alignment vertical="top"/>
      <protection locked="0"/>
    </xf>
    <xf numFmtId="0" fontId="4" fillId="0" borderId="0"/>
    <xf numFmtId="0" fontId="1" fillId="0" borderId="0"/>
    <xf numFmtId="9" fontId="4" fillId="0" borderId="0" applyFont="0" applyFill="0" applyBorder="0" applyAlignment="0" applyProtection="0"/>
    <xf numFmtId="43" fontId="1" fillId="0" borderId="0" applyFont="0" applyFill="0" applyBorder="0" applyAlignment="0" applyProtection="0"/>
  </cellStyleXfs>
  <cellXfs count="208">
    <xf numFmtId="0" fontId="0" fillId="0" borderId="0" xfId="0"/>
    <xf numFmtId="0" fontId="2" fillId="0" borderId="0" xfId="0" applyFont="1"/>
    <xf numFmtId="0" fontId="3" fillId="0" borderId="0" xfId="0" applyFont="1"/>
    <xf numFmtId="0" fontId="8" fillId="0" borderId="0" xfId="0" applyFont="1" applyAlignment="1">
      <alignment vertical="top"/>
    </xf>
    <xf numFmtId="0" fontId="9" fillId="0" borderId="0" xfId="0" applyFont="1" applyAlignment="1">
      <alignment vertical="top"/>
    </xf>
    <xf numFmtId="0" fontId="9" fillId="0" borderId="0" xfId="0" applyFont="1" applyFill="1" applyAlignment="1">
      <alignment vertical="top"/>
    </xf>
    <xf numFmtId="0" fontId="8" fillId="0" borderId="0" xfId="0" applyFont="1" applyAlignment="1">
      <alignment horizontal="justify" vertical="top"/>
    </xf>
    <xf numFmtId="0" fontId="8" fillId="0" borderId="3" xfId="0" applyFont="1" applyBorder="1" applyAlignment="1">
      <alignment vertical="top"/>
    </xf>
    <xf numFmtId="0" fontId="9" fillId="0" borderId="0" xfId="0" applyFont="1" applyBorder="1" applyAlignment="1">
      <alignment vertical="top"/>
    </xf>
    <xf numFmtId="0" fontId="9" fillId="0" borderId="4" xfId="0" applyFont="1" applyBorder="1" applyAlignment="1">
      <alignment vertical="top"/>
    </xf>
    <xf numFmtId="0" fontId="8" fillId="0" borderId="0" xfId="0" applyFont="1" applyBorder="1" applyAlignment="1">
      <alignment vertical="top"/>
    </xf>
    <xf numFmtId="0" fontId="9" fillId="0" borderId="3" xfId="0" applyFont="1" applyBorder="1" applyAlignment="1">
      <alignment horizontal="left" vertical="top" indent="2"/>
    </xf>
    <xf numFmtId="0" fontId="2" fillId="0" borderId="0" xfId="0" applyFont="1" applyAlignment="1">
      <alignment vertical="top"/>
    </xf>
    <xf numFmtId="0" fontId="9" fillId="0" borderId="3" xfId="0" applyFont="1" applyBorder="1" applyAlignment="1">
      <alignment vertical="top"/>
    </xf>
    <xf numFmtId="0" fontId="9" fillId="0" borderId="0" xfId="0" applyFont="1" applyBorder="1" applyAlignment="1">
      <alignment horizontal="center" vertical="top"/>
    </xf>
    <xf numFmtId="0" fontId="9" fillId="0" borderId="0" xfId="0" applyFont="1" applyBorder="1" applyAlignment="1">
      <alignment horizontal="left" vertical="top" indent="2"/>
    </xf>
    <xf numFmtId="0" fontId="9" fillId="0" borderId="3" xfId="0" applyFont="1" applyBorder="1" applyAlignment="1">
      <alignment horizontal="left" vertical="top" indent="4"/>
    </xf>
    <xf numFmtId="0" fontId="9" fillId="0" borderId="0" xfId="0" applyFont="1" applyBorder="1" applyAlignment="1">
      <alignment horizontal="left" vertical="top" indent="4"/>
    </xf>
    <xf numFmtId="0" fontId="9" fillId="0" borderId="0" xfId="2" applyFont="1" applyBorder="1" applyAlignment="1" applyProtection="1">
      <alignment vertical="top"/>
    </xf>
    <xf numFmtId="0" fontId="9" fillId="0" borderId="0" xfId="0" applyFont="1" applyFill="1" applyBorder="1" applyAlignment="1" applyProtection="1">
      <alignment vertical="top"/>
    </xf>
    <xf numFmtId="0" fontId="9" fillId="0" borderId="0" xfId="0" applyFont="1" applyFill="1" applyBorder="1" applyAlignment="1" applyProtection="1">
      <alignment horizontal="center" vertical="top"/>
    </xf>
    <xf numFmtId="0" fontId="9" fillId="0" borderId="0" xfId="0" applyFont="1" applyFill="1" applyAlignment="1" applyProtection="1">
      <alignment vertical="top"/>
    </xf>
    <xf numFmtId="166" fontId="9" fillId="0" borderId="0" xfId="4" applyFont="1" applyFill="1" applyBorder="1" applyAlignment="1" applyProtection="1">
      <alignment vertical="top"/>
    </xf>
    <xf numFmtId="0" fontId="8" fillId="0" borderId="0" xfId="0" applyFont="1" applyFill="1" applyBorder="1" applyAlignment="1" applyProtection="1">
      <alignment horizontal="left" vertical="top"/>
    </xf>
    <xf numFmtId="166" fontId="8" fillId="0" borderId="0" xfId="4" applyFont="1" applyFill="1" applyBorder="1" applyAlignment="1" applyProtection="1">
      <alignment horizontal="center" vertical="top"/>
    </xf>
    <xf numFmtId="167" fontId="8" fillId="0" borderId="0" xfId="3" applyNumberFormat="1" applyFont="1" applyFill="1" applyBorder="1" applyAlignment="1" applyProtection="1">
      <alignment horizontal="center" vertical="top"/>
    </xf>
    <xf numFmtId="0" fontId="8" fillId="0" borderId="0" xfId="0" applyFont="1" applyFill="1" applyBorder="1" applyAlignment="1" applyProtection="1">
      <alignment vertical="top"/>
    </xf>
    <xf numFmtId="0" fontId="8" fillId="0" borderId="0" xfId="0" applyFont="1" applyFill="1" applyAlignment="1" applyProtection="1">
      <alignment vertical="top"/>
    </xf>
    <xf numFmtId="0" fontId="8" fillId="0" borderId="0" xfId="0" applyFont="1" applyFill="1" applyBorder="1" applyAlignment="1" applyProtection="1">
      <alignment horizontal="center" vertical="top"/>
    </xf>
    <xf numFmtId="0" fontId="8" fillId="0" borderId="0" xfId="0" applyFont="1" applyBorder="1" applyAlignment="1">
      <alignment horizontal="left" vertical="top"/>
    </xf>
    <xf numFmtId="0" fontId="9" fillId="0" borderId="0" xfId="0" applyFont="1" applyFill="1" applyBorder="1" applyAlignment="1" applyProtection="1">
      <alignment horizontal="left" vertical="top"/>
    </xf>
    <xf numFmtId="49" fontId="8" fillId="0" borderId="2" xfId="0" applyNumberFormat="1" applyFont="1" applyBorder="1" applyAlignment="1">
      <alignment vertical="top"/>
    </xf>
    <xf numFmtId="49" fontId="9" fillId="0" borderId="0" xfId="0" applyNumberFormat="1" applyFont="1" applyAlignment="1">
      <alignment vertical="top"/>
    </xf>
    <xf numFmtId="49" fontId="9" fillId="0" borderId="2" xfId="0" applyNumberFormat="1" applyFont="1" applyBorder="1" applyAlignment="1">
      <alignment vertical="top"/>
    </xf>
    <xf numFmtId="49" fontId="9" fillId="0" borderId="2" xfId="0" applyNumberFormat="1" applyFont="1" applyBorder="1" applyAlignment="1">
      <alignment horizontal="left" vertical="top"/>
    </xf>
    <xf numFmtId="49" fontId="8" fillId="0" borderId="2" xfId="0" applyNumberFormat="1" applyFont="1" applyBorder="1" applyAlignment="1">
      <alignment horizontal="center" vertical="top"/>
    </xf>
    <xf numFmtId="49" fontId="9" fillId="0" borderId="5" xfId="0" applyNumberFormat="1" applyFont="1" applyFill="1" applyBorder="1" applyAlignment="1" applyProtection="1">
      <alignment vertical="top"/>
    </xf>
    <xf numFmtId="49" fontId="8" fillId="0" borderId="5" xfId="0" applyNumberFormat="1" applyFont="1" applyFill="1" applyBorder="1" applyAlignment="1" applyProtection="1">
      <alignment vertical="top"/>
    </xf>
    <xf numFmtId="49" fontId="9" fillId="0" borderId="5" xfId="4" applyNumberFormat="1" applyFont="1" applyFill="1" applyBorder="1" applyAlignment="1" applyProtection="1">
      <alignment vertical="top"/>
    </xf>
    <xf numFmtId="49" fontId="8" fillId="0" borderId="5" xfId="4" applyNumberFormat="1" applyFont="1" applyFill="1" applyBorder="1" applyAlignment="1" applyProtection="1">
      <alignment vertical="top"/>
    </xf>
    <xf numFmtId="49" fontId="9" fillId="0" borderId="5" xfId="4" applyNumberFormat="1" applyFont="1" applyFill="1" applyBorder="1" applyAlignment="1" applyProtection="1">
      <alignment horizontal="left" vertical="top"/>
    </xf>
    <xf numFmtId="0" fontId="8" fillId="0" borderId="0" xfId="0" applyFont="1" applyBorder="1" applyAlignment="1">
      <alignment horizontal="right" vertical="top"/>
    </xf>
    <xf numFmtId="0" fontId="9" fillId="0" borderId="0" xfId="0" applyFont="1" applyFill="1" applyBorder="1" applyAlignment="1">
      <alignment vertical="top"/>
    </xf>
    <xf numFmtId="0" fontId="9" fillId="0" borderId="0" xfId="2" applyFont="1" applyFill="1" applyBorder="1" applyAlignment="1" applyProtection="1">
      <alignment horizontal="center" vertical="top"/>
    </xf>
    <xf numFmtId="164" fontId="9" fillId="0" borderId="0" xfId="0" applyNumberFormat="1" applyFont="1" applyBorder="1" applyAlignment="1">
      <alignment vertical="top"/>
    </xf>
    <xf numFmtId="0" fontId="9" fillId="0" borderId="0" xfId="0" applyFont="1" applyFill="1" applyBorder="1" applyAlignment="1">
      <alignment horizontal="center" vertical="top"/>
    </xf>
    <xf numFmtId="0" fontId="9" fillId="0" borderId="0" xfId="2" quotePrefix="1" applyFont="1" applyFill="1" applyBorder="1" applyAlignment="1" applyProtection="1">
      <alignment horizontal="center" vertical="top"/>
    </xf>
    <xf numFmtId="164" fontId="8" fillId="0" borderId="0" xfId="3" applyFont="1" applyFill="1" applyBorder="1" applyAlignment="1" applyProtection="1">
      <alignment vertical="top"/>
    </xf>
    <xf numFmtId="164" fontId="9" fillId="0" borderId="0" xfId="3" applyFont="1" applyFill="1" applyBorder="1" applyAlignment="1" applyProtection="1">
      <alignment vertical="top"/>
    </xf>
    <xf numFmtId="0" fontId="9" fillId="0" borderId="0" xfId="0" quotePrefix="1" applyFont="1" applyBorder="1" applyAlignment="1">
      <alignment horizontal="center" vertical="top"/>
    </xf>
    <xf numFmtId="0" fontId="8" fillId="0" borderId="7" xfId="0" applyFont="1" applyFill="1" applyBorder="1" applyAlignment="1">
      <alignment horizontal="center" vertical="top" wrapText="1"/>
    </xf>
    <xf numFmtId="0" fontId="8" fillId="0" borderId="8" xfId="0" applyFont="1" applyFill="1" applyBorder="1" applyAlignment="1">
      <alignment horizontal="center" vertical="top" wrapText="1"/>
    </xf>
    <xf numFmtId="0" fontId="8" fillId="0" borderId="7" xfId="0" applyFont="1" applyFill="1" applyBorder="1" applyAlignment="1">
      <alignment horizontal="center" vertical="top"/>
    </xf>
    <xf numFmtId="49" fontId="9" fillId="0" borderId="5" xfId="0" applyNumberFormat="1" applyFont="1" applyBorder="1" applyAlignment="1">
      <alignment vertical="top"/>
    </xf>
    <xf numFmtId="49" fontId="8" fillId="0" borderId="10" xfId="0" applyNumberFormat="1" applyFont="1" applyFill="1" applyBorder="1" applyAlignment="1" applyProtection="1">
      <alignment vertical="top"/>
    </xf>
    <xf numFmtId="0" fontId="9" fillId="0" borderId="1" xfId="0" applyFont="1" applyFill="1" applyBorder="1" applyAlignment="1" applyProtection="1">
      <alignment vertical="top"/>
    </xf>
    <xf numFmtId="0" fontId="9" fillId="0" borderId="1" xfId="0" applyFont="1" applyFill="1" applyBorder="1" applyAlignment="1" applyProtection="1">
      <alignment horizontal="center" vertical="top"/>
    </xf>
    <xf numFmtId="165" fontId="9" fillId="0" borderId="1" xfId="3" applyNumberFormat="1" applyFont="1" applyFill="1" applyBorder="1" applyAlignment="1" applyProtection="1">
      <alignment vertical="top"/>
    </xf>
    <xf numFmtId="0" fontId="2" fillId="0" borderId="0" xfId="0" applyFont="1" applyAlignment="1">
      <alignment horizontal="left" vertical="top" indent="2"/>
    </xf>
    <xf numFmtId="0" fontId="8" fillId="0" borderId="0" xfId="0" applyFont="1" applyBorder="1" applyAlignment="1">
      <alignment vertical="top" wrapText="1"/>
    </xf>
    <xf numFmtId="0" fontId="8" fillId="0" borderId="0" xfId="0" applyFont="1" applyBorder="1" applyAlignment="1">
      <alignment horizontal="center" vertical="top"/>
    </xf>
    <xf numFmtId="166" fontId="8" fillId="0" borderId="0" xfId="4" applyFont="1" applyFill="1" applyBorder="1" applyAlignment="1" applyProtection="1">
      <alignment vertical="top"/>
    </xf>
    <xf numFmtId="49" fontId="8" fillId="0" borderId="0" xfId="0" applyNumberFormat="1" applyFont="1" applyFill="1" applyBorder="1" applyAlignment="1" applyProtection="1">
      <alignment vertical="top"/>
    </xf>
    <xf numFmtId="166" fontId="8" fillId="0" borderId="0" xfId="4" applyFont="1" applyFill="1" applyBorder="1" applyAlignment="1" applyProtection="1">
      <alignment horizontal="center" vertical="top"/>
    </xf>
    <xf numFmtId="0" fontId="10" fillId="0" borderId="0" xfId="7" applyFont="1" applyBorder="1" applyAlignment="1">
      <alignment horizontal="left"/>
    </xf>
    <xf numFmtId="0" fontId="9" fillId="0" borderId="0" xfId="7" applyFont="1" applyFill="1"/>
    <xf numFmtId="164" fontId="8" fillId="0" borderId="0" xfId="3" applyFont="1" applyFill="1" applyBorder="1" applyAlignment="1">
      <alignment horizontal="center"/>
    </xf>
    <xf numFmtId="0" fontId="9" fillId="0" borderId="0" xfId="7" applyFont="1" applyFill="1" applyBorder="1"/>
    <xf numFmtId="0" fontId="8" fillId="0" borderId="0" xfId="7" applyFont="1" applyFill="1" applyBorder="1" applyAlignment="1">
      <alignment horizontal="left" vertical="center"/>
    </xf>
    <xf numFmtId="0" fontId="9" fillId="0" borderId="0" xfId="7" applyFont="1"/>
    <xf numFmtId="0" fontId="8" fillId="0" borderId="0" xfId="7" applyFont="1" applyBorder="1" applyAlignment="1">
      <alignment horizontal="left"/>
    </xf>
    <xf numFmtId="164" fontId="9" fillId="0" borderId="0" xfId="3" applyFont="1" applyBorder="1" applyAlignment="1">
      <alignment horizontal="center"/>
    </xf>
    <xf numFmtId="0" fontId="11" fillId="0" borderId="0" xfId="7" applyFont="1" applyBorder="1" applyAlignment="1">
      <alignment horizontal="left"/>
    </xf>
    <xf numFmtId="0" fontId="9" fillId="0" borderId="0" xfId="7" applyFont="1" applyBorder="1" applyAlignment="1">
      <alignment horizontal="left"/>
    </xf>
    <xf numFmtId="0" fontId="9" fillId="0" borderId="0" xfId="7" applyFont="1" applyBorder="1"/>
    <xf numFmtId="0" fontId="12" fillId="0" borderId="0" xfId="7" applyFont="1" applyBorder="1" applyAlignment="1">
      <alignment vertical="top" wrapText="1"/>
    </xf>
    <xf numFmtId="164" fontId="12" fillId="0" borderId="0" xfId="3" applyFont="1" applyBorder="1" applyAlignment="1">
      <alignment horizontal="center"/>
    </xf>
    <xf numFmtId="0" fontId="12" fillId="0" borderId="0" xfId="7" applyFont="1"/>
    <xf numFmtId="0" fontId="13" fillId="0" borderId="0" xfId="7" applyFont="1" applyBorder="1" applyAlignment="1">
      <alignment horizontal="left" vertical="top" wrapText="1"/>
    </xf>
    <xf numFmtId="0" fontId="14" fillId="0" borderId="0" xfId="7" applyFont="1" applyBorder="1" applyAlignment="1">
      <alignment horizontal="left"/>
    </xf>
    <xf numFmtId="0" fontId="11" fillId="0" borderId="0" xfId="7" applyFont="1" applyBorder="1" applyAlignment="1">
      <alignment horizontal="left" vertical="top"/>
    </xf>
    <xf numFmtId="164" fontId="9" fillId="2" borderId="0" xfId="3" applyFont="1" applyFill="1" applyBorder="1" applyAlignment="1">
      <alignment horizontal="center"/>
    </xf>
    <xf numFmtId="164" fontId="8" fillId="2" borderId="0" xfId="7" applyNumberFormat="1" applyFont="1" applyFill="1" applyBorder="1" applyAlignment="1">
      <alignment horizontal="left"/>
    </xf>
    <xf numFmtId="164" fontId="8" fillId="2" borderId="0" xfId="3" applyNumberFormat="1" applyFont="1" applyFill="1" applyBorder="1" applyAlignment="1">
      <alignment horizontal="center"/>
    </xf>
    <xf numFmtId="0" fontId="8" fillId="2" borderId="0" xfId="7" applyFont="1" applyFill="1" applyBorder="1" applyAlignment="1">
      <alignment horizontal="left"/>
    </xf>
    <xf numFmtId="0" fontId="8" fillId="0" borderId="0" xfId="7" applyFont="1" applyFill="1"/>
    <xf numFmtId="164" fontId="8" fillId="0" borderId="0" xfId="3" applyFont="1" applyFill="1" applyBorder="1" applyAlignment="1"/>
    <xf numFmtId="164" fontId="8" fillId="0" borderId="9" xfId="3" applyFont="1" applyFill="1" applyBorder="1" applyAlignment="1"/>
    <xf numFmtId="0" fontId="9" fillId="0" borderId="0" xfId="7" applyFont="1" applyBorder="1" applyAlignment="1"/>
    <xf numFmtId="164" fontId="9" fillId="0" borderId="1" xfId="3" applyFont="1" applyBorder="1" applyAlignment="1">
      <alignment horizontal="center"/>
    </xf>
    <xf numFmtId="164" fontId="8" fillId="0" borderId="0" xfId="3" applyFont="1" applyBorder="1" applyAlignment="1">
      <alignment horizontal="center"/>
    </xf>
    <xf numFmtId="0" fontId="8" fillId="0" borderId="0" xfId="7" applyFont="1"/>
    <xf numFmtId="0" fontId="8" fillId="0" borderId="11" xfId="7" applyFont="1" applyBorder="1" applyAlignment="1">
      <alignment horizontal="left"/>
    </xf>
    <xf numFmtId="164" fontId="8" fillId="0" borderId="11" xfId="3" applyFont="1" applyBorder="1" applyAlignment="1">
      <alignment horizontal="center"/>
    </xf>
    <xf numFmtId="0" fontId="9" fillId="0" borderId="11" xfId="7" applyFont="1" applyBorder="1" applyAlignment="1">
      <alignment horizontal="left"/>
    </xf>
    <xf numFmtId="164" fontId="9" fillId="0" borderId="11" xfId="3" applyFont="1" applyBorder="1" applyAlignment="1">
      <alignment horizontal="center"/>
    </xf>
    <xf numFmtId="164" fontId="8" fillId="0" borderId="9" xfId="3" applyFont="1" applyBorder="1" applyAlignment="1">
      <alignment horizontal="center"/>
    </xf>
    <xf numFmtId="0" fontId="9" fillId="0" borderId="0" xfId="7" applyFont="1" applyBorder="1" applyAlignment="1">
      <alignment horizontal="left" wrapText="1"/>
    </xf>
    <xf numFmtId="0" fontId="8" fillId="0" borderId="0" xfId="7" applyFont="1" applyFill="1" applyAlignment="1">
      <alignment horizontal="center"/>
    </xf>
    <xf numFmtId="0" fontId="9" fillId="0" borderId="12" xfId="7" applyFont="1" applyFill="1" applyBorder="1"/>
    <xf numFmtId="0" fontId="8" fillId="0" borderId="1" xfId="7" applyFont="1" applyFill="1" applyBorder="1" applyAlignment="1">
      <alignment horizontal="center" vertical="center"/>
    </xf>
    <xf numFmtId="164" fontId="8" fillId="0" borderId="1" xfId="3" applyFont="1" applyFill="1" applyBorder="1" applyAlignment="1">
      <alignment horizontal="center"/>
    </xf>
    <xf numFmtId="164" fontId="8" fillId="0" borderId="13" xfId="3" applyFont="1" applyFill="1" applyBorder="1" applyAlignment="1">
      <alignment horizontal="center"/>
    </xf>
    <xf numFmtId="0" fontId="9" fillId="0" borderId="14" xfId="7" applyFont="1" applyFill="1" applyBorder="1"/>
    <xf numFmtId="0" fontId="8" fillId="0" borderId="15" xfId="7" applyFont="1" applyFill="1" applyBorder="1" applyAlignment="1">
      <alignment horizontal="center" vertical="center"/>
    </xf>
    <xf numFmtId="164" fontId="8" fillId="0" borderId="15" xfId="3" applyFont="1" applyFill="1" applyBorder="1" applyAlignment="1">
      <alignment horizontal="center"/>
    </xf>
    <xf numFmtId="164" fontId="8" fillId="0" borderId="16" xfId="3" applyFont="1" applyFill="1" applyBorder="1" applyAlignment="1">
      <alignment horizontal="center"/>
    </xf>
    <xf numFmtId="0" fontId="8" fillId="0" borderId="0" xfId="7" applyFont="1" applyBorder="1" applyAlignment="1">
      <alignment horizontal="left" vertical="top" wrapText="1"/>
    </xf>
    <xf numFmtId="0" fontId="15" fillId="0" borderId="0" xfId="7" applyFont="1" applyBorder="1" applyAlignment="1">
      <alignment horizontal="left"/>
    </xf>
    <xf numFmtId="164" fontId="9" fillId="0" borderId="0" xfId="3" applyFont="1" applyFill="1" applyBorder="1" applyAlignment="1"/>
    <xf numFmtId="0" fontId="8" fillId="0" borderId="0" xfId="7" applyFont="1" applyFill="1" applyBorder="1" applyAlignment="1">
      <alignment horizontal="center"/>
    </xf>
    <xf numFmtId="164" fontId="8" fillId="0" borderId="0" xfId="7" applyNumberFormat="1" applyFont="1" applyFill="1" applyBorder="1" applyAlignment="1"/>
    <xf numFmtId="164" fontId="8" fillId="0" borderId="3" xfId="7" applyNumberFormat="1" applyFont="1" applyFill="1" applyBorder="1" applyAlignment="1"/>
    <xf numFmtId="0" fontId="8" fillId="0" borderId="0" xfId="7" applyFont="1" applyBorder="1"/>
    <xf numFmtId="0" fontId="8" fillId="0" borderId="0" xfId="7" applyFont="1" applyBorder="1" applyAlignment="1">
      <alignment horizontal="right"/>
    </xf>
    <xf numFmtId="0" fontId="9" fillId="0" borderId="0" xfId="7" applyFont="1" applyFill="1" applyBorder="1" applyAlignment="1">
      <alignment horizontal="left"/>
    </xf>
    <xf numFmtId="164" fontId="9" fillId="0" borderId="0" xfId="3" applyFont="1" applyFill="1" applyBorder="1" applyAlignment="1">
      <alignment horizontal="center"/>
    </xf>
    <xf numFmtId="0" fontId="11" fillId="0" borderId="0" xfId="7" applyFont="1" applyFill="1" applyBorder="1" applyAlignment="1">
      <alignment horizontal="left"/>
    </xf>
    <xf numFmtId="43" fontId="8" fillId="0" borderId="0" xfId="10" applyFont="1" applyFill="1" applyAlignment="1">
      <alignment horizontal="center"/>
    </xf>
    <xf numFmtId="43" fontId="8" fillId="0" borderId="0" xfId="10" applyFont="1" applyFill="1"/>
    <xf numFmtId="43" fontId="8" fillId="0" borderId="0" xfId="10" applyFont="1" applyFill="1" applyBorder="1" applyAlignment="1">
      <alignment horizontal="center"/>
    </xf>
    <xf numFmtId="43" fontId="8" fillId="0" borderId="1" xfId="10" applyFont="1" applyFill="1" applyBorder="1" applyAlignment="1">
      <alignment horizontal="center" wrapText="1"/>
    </xf>
    <xf numFmtId="43" fontId="8" fillId="0" borderId="1" xfId="10" applyFont="1" applyFill="1" applyBorder="1" applyAlignment="1">
      <alignment horizontal="center"/>
    </xf>
    <xf numFmtId="43" fontId="8" fillId="0" borderId="15" xfId="10" applyFont="1" applyFill="1" applyBorder="1" applyAlignment="1">
      <alignment horizontal="center"/>
    </xf>
    <xf numFmtId="43" fontId="9" fillId="0" borderId="15" xfId="10" applyFont="1" applyFill="1" applyBorder="1"/>
    <xf numFmtId="43" fontId="8" fillId="0" borderId="16" xfId="10" applyFont="1" applyFill="1" applyBorder="1" applyAlignment="1">
      <alignment horizontal="center"/>
    </xf>
    <xf numFmtId="43" fontId="9" fillId="0" borderId="0" xfId="10" applyFont="1" applyFill="1"/>
    <xf numFmtId="43" fontId="9" fillId="0" borderId="0" xfId="10" applyFont="1" applyFill="1" applyBorder="1"/>
    <xf numFmtId="43" fontId="9" fillId="0" borderId="0" xfId="10" applyFont="1" applyBorder="1"/>
    <xf numFmtId="43" fontId="9" fillId="0" borderId="0" xfId="10" applyFont="1"/>
    <xf numFmtId="43" fontId="8" fillId="0" borderId="9" xfId="10" applyFont="1" applyBorder="1"/>
    <xf numFmtId="43" fontId="9" fillId="0" borderId="1" xfId="10" applyFont="1" applyBorder="1"/>
    <xf numFmtId="43" fontId="8" fillId="0" borderId="1" xfId="10" applyFont="1" applyBorder="1"/>
    <xf numFmtId="0" fontId="16" fillId="0" borderId="0" xfId="7" applyFont="1" applyFill="1"/>
    <xf numFmtId="43" fontId="2" fillId="0" borderId="0" xfId="10" applyFont="1"/>
    <xf numFmtId="0" fontId="2" fillId="0" borderId="0" xfId="0" applyFont="1" applyAlignment="1">
      <alignment horizontal="left" wrapText="1"/>
    </xf>
    <xf numFmtId="49" fontId="8" fillId="0" borderId="0" xfId="0" applyNumberFormat="1" applyFont="1" applyFill="1" applyBorder="1" applyAlignment="1" applyProtection="1">
      <alignment horizontal="left" vertical="top"/>
    </xf>
    <xf numFmtId="0" fontId="8" fillId="0" borderId="0" xfId="7" applyFont="1" applyBorder="1" applyAlignment="1">
      <alignment vertical="top" wrapText="1"/>
    </xf>
    <xf numFmtId="0" fontId="17" fillId="0" borderId="0" xfId="7" applyFont="1" applyBorder="1" applyAlignment="1">
      <alignment horizontal="left" vertical="top" wrapText="1"/>
    </xf>
    <xf numFmtId="49" fontId="2" fillId="0" borderId="0" xfId="0" applyNumberFormat="1" applyFont="1"/>
    <xf numFmtId="49" fontId="3" fillId="0" borderId="0" xfId="0" applyNumberFormat="1" applyFont="1"/>
    <xf numFmtId="43" fontId="3" fillId="0" borderId="0" xfId="10" applyFont="1"/>
    <xf numFmtId="0" fontId="2" fillId="0" borderId="11" xfId="0" applyFont="1" applyBorder="1"/>
    <xf numFmtId="49" fontId="2" fillId="0" borderId="11" xfId="0" applyNumberFormat="1" applyFont="1" applyBorder="1"/>
    <xf numFmtId="43" fontId="2" fillId="0" borderId="11" xfId="10" applyFont="1" applyBorder="1"/>
    <xf numFmtId="0" fontId="3" fillId="0" borderId="11" xfId="0" applyFont="1" applyBorder="1"/>
    <xf numFmtId="49" fontId="3" fillId="0" borderId="11" xfId="0" applyNumberFormat="1" applyFont="1" applyBorder="1"/>
    <xf numFmtId="43" fontId="3" fillId="0" borderId="11" xfId="10" applyFont="1" applyBorder="1"/>
    <xf numFmtId="43" fontId="3" fillId="0" borderId="11" xfId="10" applyFont="1" applyBorder="1" applyAlignment="1">
      <alignment wrapText="1"/>
    </xf>
    <xf numFmtId="43" fontId="3" fillId="0" borderId="17" xfId="10" applyFont="1" applyBorder="1"/>
    <xf numFmtId="43" fontId="3" fillId="0" borderId="18" xfId="10" applyFont="1" applyBorder="1"/>
    <xf numFmtId="43" fontId="3" fillId="0" borderId="9" xfId="10" applyFont="1" applyBorder="1"/>
    <xf numFmtId="0" fontId="3" fillId="0" borderId="0" xfId="0" applyFont="1" applyBorder="1"/>
    <xf numFmtId="49" fontId="3" fillId="0" borderId="0" xfId="0" applyNumberFormat="1" applyFont="1" applyBorder="1"/>
    <xf numFmtId="43" fontId="3" fillId="0" borderId="0" xfId="10" applyFont="1" applyBorder="1"/>
    <xf numFmtId="0" fontId="2" fillId="0" borderId="0" xfId="0" applyFont="1" applyBorder="1"/>
    <xf numFmtId="49" fontId="2" fillId="0" borderId="0" xfId="0" applyNumberFormat="1" applyFont="1" applyBorder="1"/>
    <xf numFmtId="43" fontId="2" fillId="0" borderId="0" xfId="10" applyFont="1" applyBorder="1"/>
    <xf numFmtId="0" fontId="3" fillId="0" borderId="17" xfId="0" applyFont="1" applyBorder="1"/>
    <xf numFmtId="49" fontId="3" fillId="0" borderId="17" xfId="0" applyNumberFormat="1" applyFont="1" applyBorder="1"/>
    <xf numFmtId="0" fontId="8" fillId="0" borderId="9" xfId="0" applyFont="1" applyFill="1" applyBorder="1" applyAlignment="1">
      <alignment vertical="top"/>
    </xf>
    <xf numFmtId="43" fontId="9" fillId="0" borderId="0" xfId="0" applyNumberFormat="1" applyFont="1" applyBorder="1" applyAlignment="1">
      <alignment vertical="top"/>
    </xf>
    <xf numFmtId="43" fontId="8" fillId="0" borderId="7" xfId="10" applyFont="1" applyFill="1" applyBorder="1" applyAlignment="1">
      <alignment horizontal="center" vertical="top" wrapText="1"/>
    </xf>
    <xf numFmtId="43" fontId="8" fillId="0" borderId="8" xfId="10" applyFont="1" applyFill="1" applyBorder="1" applyAlignment="1">
      <alignment horizontal="center" vertical="top" wrapText="1"/>
    </xf>
    <xf numFmtId="43" fontId="9" fillId="0" borderId="0" xfId="10" applyFont="1" applyBorder="1" applyAlignment="1">
      <alignment vertical="top"/>
    </xf>
    <xf numFmtId="43" fontId="8" fillId="0" borderId="9" xfId="10" applyFont="1" applyBorder="1" applyAlignment="1">
      <alignment vertical="top"/>
    </xf>
    <xf numFmtId="43" fontId="8" fillId="0" borderId="0" xfId="10" applyFont="1" applyBorder="1" applyAlignment="1">
      <alignment vertical="top"/>
    </xf>
    <xf numFmtId="43" fontId="9" fillId="0" borderId="1" xfId="10" applyFont="1" applyFill="1" applyBorder="1" applyAlignment="1" applyProtection="1">
      <alignment vertical="top"/>
    </xf>
    <xf numFmtId="43" fontId="9" fillId="0" borderId="1" xfId="10" applyFont="1" applyFill="1" applyBorder="1" applyAlignment="1" applyProtection="1">
      <alignment horizontal="center" vertical="top"/>
    </xf>
    <xf numFmtId="43" fontId="9" fillId="0" borderId="0" xfId="10" applyFont="1" applyFill="1" applyBorder="1" applyAlignment="1" applyProtection="1">
      <alignment vertical="top"/>
    </xf>
    <xf numFmtId="43" fontId="8" fillId="0" borderId="0" xfId="10" applyFont="1" applyFill="1" applyBorder="1" applyAlignment="1" applyProtection="1">
      <alignment horizontal="left" vertical="top"/>
    </xf>
    <xf numFmtId="43" fontId="9" fillId="0" borderId="0" xfId="10" applyFont="1" applyFill="1" applyBorder="1" applyAlignment="1" applyProtection="1">
      <alignment horizontal="center" vertical="top"/>
    </xf>
    <xf numFmtId="43" fontId="8" fillId="0" borderId="0" xfId="10" applyFont="1" applyFill="1" applyBorder="1" applyAlignment="1" applyProtection="1">
      <alignment vertical="top"/>
    </xf>
    <xf numFmtId="43" fontId="8" fillId="0" borderId="0" xfId="10" applyFont="1" applyFill="1" applyBorder="1" applyAlignment="1" applyProtection="1">
      <alignment horizontal="center" vertical="top"/>
    </xf>
    <xf numFmtId="43" fontId="9" fillId="0" borderId="0" xfId="10" applyFont="1" applyAlignment="1">
      <alignment vertical="top"/>
    </xf>
    <xf numFmtId="43" fontId="9" fillId="0" borderId="0" xfId="10" applyFont="1" applyFill="1" applyBorder="1" applyAlignment="1" applyProtection="1">
      <alignment horizontal="left" vertical="top"/>
    </xf>
    <xf numFmtId="43" fontId="8" fillId="0" borderId="1" xfId="10" applyFont="1" applyBorder="1" applyAlignment="1">
      <alignment vertical="top"/>
    </xf>
    <xf numFmtId="43" fontId="8" fillId="0" borderId="0" xfId="10" applyFont="1" applyFill="1" applyBorder="1" applyAlignment="1">
      <alignment vertical="top"/>
    </xf>
    <xf numFmtId="43" fontId="8" fillId="0" borderId="13" xfId="10" applyFont="1" applyFill="1" applyBorder="1" applyAlignment="1">
      <alignment horizontal="center" wrapText="1"/>
    </xf>
    <xf numFmtId="43" fontId="18" fillId="0" borderId="0" xfId="10" applyFont="1" applyFill="1" applyBorder="1"/>
    <xf numFmtId="0" fontId="2" fillId="0" borderId="0" xfId="0" applyFont="1" applyAlignment="1">
      <alignment horizontal="right"/>
    </xf>
    <xf numFmtId="43" fontId="2" fillId="0" borderId="1" xfId="10" applyFont="1" applyBorder="1"/>
    <xf numFmtId="0" fontId="3" fillId="0" borderId="0" xfId="0" applyFont="1" applyAlignment="1">
      <alignment horizontal="right"/>
    </xf>
    <xf numFmtId="0" fontId="3" fillId="0" borderId="0" xfId="0" applyFont="1" applyAlignment="1">
      <alignment horizontal="center"/>
    </xf>
    <xf numFmtId="166" fontId="8" fillId="0" borderId="5" xfId="4" applyFont="1" applyFill="1" applyBorder="1" applyAlignment="1" applyProtection="1">
      <alignment vertical="top" wrapText="1"/>
    </xf>
    <xf numFmtId="166" fontId="8" fillId="0" borderId="0" xfId="4" applyFont="1" applyFill="1" applyBorder="1" applyAlignment="1" applyProtection="1">
      <alignment vertical="top" wrapText="1"/>
    </xf>
    <xf numFmtId="0" fontId="8" fillId="0" borderId="0" xfId="0" applyFont="1" applyAlignment="1">
      <alignment horizontal="center" vertical="top"/>
    </xf>
    <xf numFmtId="166" fontId="8" fillId="0" borderId="0" xfId="4" applyFont="1" applyFill="1" applyBorder="1" applyAlignment="1" applyProtection="1">
      <alignment horizontal="center" vertical="top"/>
    </xf>
    <xf numFmtId="0" fontId="8" fillId="0" borderId="0" xfId="0" applyFont="1" applyFill="1" applyBorder="1" applyAlignment="1">
      <alignment horizontal="right" vertical="top"/>
    </xf>
    <xf numFmtId="0" fontId="8" fillId="0" borderId="6" xfId="0" applyFont="1" applyFill="1" applyBorder="1" applyAlignment="1">
      <alignment horizontal="center" vertical="top"/>
    </xf>
    <xf numFmtId="0" fontId="8" fillId="0" borderId="7" xfId="0" applyFont="1" applyFill="1" applyBorder="1" applyAlignment="1">
      <alignment horizontal="center" vertical="top"/>
    </xf>
    <xf numFmtId="0" fontId="8" fillId="0" borderId="8" xfId="0" applyFont="1" applyFill="1" applyBorder="1" applyAlignment="1">
      <alignment horizontal="center" vertical="top"/>
    </xf>
    <xf numFmtId="0" fontId="8" fillId="0" borderId="0" xfId="7" applyFont="1" applyFill="1" applyAlignment="1">
      <alignment horizontal="center"/>
    </xf>
    <xf numFmtId="0" fontId="8" fillId="0" borderId="12" xfId="7" applyFont="1" applyFill="1" applyBorder="1" applyAlignment="1">
      <alignment horizontal="center" vertical="center"/>
    </xf>
    <xf numFmtId="0" fontId="8" fillId="0" borderId="14" xfId="7" applyFont="1" applyFill="1" applyBorder="1" applyAlignment="1">
      <alignment horizontal="center" vertical="center"/>
    </xf>
    <xf numFmtId="0" fontId="8" fillId="0" borderId="0" xfId="7" applyFont="1" applyBorder="1" applyAlignment="1">
      <alignment horizontal="left" vertical="top" wrapText="1"/>
    </xf>
    <xf numFmtId="0" fontId="8" fillId="2" borderId="0" xfId="7" applyNumberFormat="1" applyFont="1" applyFill="1" applyBorder="1" applyAlignment="1">
      <alignment horizontal="center"/>
    </xf>
    <xf numFmtId="0" fontId="8" fillId="2" borderId="0" xfId="7" applyFont="1" applyFill="1" applyBorder="1" applyAlignment="1">
      <alignment horizontal="center"/>
    </xf>
    <xf numFmtId="43" fontId="3" fillId="0" borderId="11" xfId="10" applyFont="1" applyBorder="1" applyAlignment="1">
      <alignment horizontal="center"/>
    </xf>
    <xf numFmtId="0" fontId="8" fillId="0" borderId="1" xfId="7" applyFont="1" applyFill="1" applyBorder="1" applyAlignment="1">
      <alignment horizontal="center" vertical="center"/>
    </xf>
    <xf numFmtId="0" fontId="8" fillId="0" borderId="15" xfId="7" applyFont="1" applyFill="1" applyBorder="1" applyAlignment="1">
      <alignment horizontal="center" vertical="center"/>
    </xf>
    <xf numFmtId="0" fontId="16" fillId="0" borderId="0" xfId="7" applyFont="1" applyFill="1" applyAlignment="1">
      <alignment horizontal="center"/>
    </xf>
    <xf numFmtId="43" fontId="3" fillId="0" borderId="9" xfId="10" applyFont="1" applyBorder="1" applyAlignment="1">
      <alignment horizontal="center"/>
    </xf>
    <xf numFmtId="43" fontId="2" fillId="0" borderId="0" xfId="10" applyFont="1" applyAlignment="1">
      <alignment horizontal="center"/>
    </xf>
    <xf numFmtId="0" fontId="2" fillId="0" borderId="0" xfId="0" applyFont="1" applyAlignment="1">
      <alignment horizontal="left" wrapText="1"/>
    </xf>
    <xf numFmtId="0" fontId="2" fillId="0" borderId="0" xfId="0" applyFont="1" applyAlignment="1">
      <alignment horizontal="left"/>
    </xf>
    <xf numFmtId="44" fontId="9" fillId="0" borderId="11" xfId="3" applyNumberFormat="1" applyFont="1" applyBorder="1" applyAlignment="1">
      <alignment horizontal="center"/>
    </xf>
    <xf numFmtId="10" fontId="9" fillId="0" borderId="11" xfId="3" applyNumberFormat="1" applyFont="1" applyBorder="1" applyAlignment="1">
      <alignment horizontal="center"/>
    </xf>
  </cellXfs>
  <cellStyles count="11">
    <cellStyle name="Comma" xfId="10" builtinId="3"/>
    <cellStyle name="Comma 2" xfId="1"/>
    <cellStyle name="Comma 2 2" xfId="3"/>
    <cellStyle name="Comma 4" xfId="5"/>
    <cellStyle name="Comma_BALANCE SHEET FHI 03-04 DEC" xfId="4"/>
    <cellStyle name="Hyperlink" xfId="2" builtinId="8"/>
    <cellStyle name="Hyperlink 2" xfId="6"/>
    <cellStyle name="Normal" xfId="0" builtinId="0"/>
    <cellStyle name="Normal 2" xfId="7"/>
    <cellStyle name="Normal 3" xfId="8"/>
    <cellStyle name="Percent 2" xfId="9"/>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45809_57889_revised_schedule_vi_format.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BALANCE SHEET"/>
      <sheetName val="PROFIT &amp; LOSS"/>
      <sheetName val="Notes 1 to 11"/>
      <sheetName val="Notes 12 to 22"/>
      <sheetName val="Notes - 23 to 33 P&amp;L"/>
      <sheetName val="Annx - A Note - 12 (FA)"/>
    </sheetNames>
    <sheetDataSet>
      <sheetData sheetId="0">
        <row r="3">
          <cell r="F3" t="str">
            <v>AS AT</v>
          </cell>
        </row>
        <row r="4">
          <cell r="F4" t="str">
            <v>31st MARCH, 2012</v>
          </cell>
          <cell r="G4" t="str">
            <v>31st MARCH, 2011</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G24"/>
  <sheetViews>
    <sheetView workbookViewId="0">
      <selection activeCell="D21" sqref="D21"/>
    </sheetView>
  </sheetViews>
  <sheetFormatPr defaultRowHeight="18.75"/>
  <cols>
    <col min="1" max="1" width="63.140625" style="1" bestFit="1" customWidth="1"/>
    <col min="2" max="3" width="9.140625" style="1"/>
    <col min="4" max="4" width="16.5703125" style="134" bestFit="1" customWidth="1"/>
    <col min="5" max="16384" width="9.140625" style="1"/>
  </cols>
  <sheetData>
    <row r="1" spans="1:7" s="2" customFormat="1">
      <c r="A1" s="183" t="s">
        <v>284</v>
      </c>
      <c r="B1" s="183"/>
      <c r="C1" s="183"/>
      <c r="D1" s="183"/>
      <c r="E1" s="183"/>
      <c r="F1" s="183"/>
      <c r="G1" s="183"/>
    </row>
    <row r="2" spans="1:7" s="2" customFormat="1">
      <c r="A2" s="183" t="s">
        <v>0</v>
      </c>
      <c r="B2" s="183"/>
      <c r="C2" s="183"/>
      <c r="D2" s="183"/>
      <c r="E2" s="183"/>
      <c r="F2" s="183"/>
      <c r="G2" s="183"/>
    </row>
    <row r="3" spans="1:7" s="2" customFormat="1">
      <c r="A3" s="2" t="s">
        <v>1</v>
      </c>
      <c r="D3" s="141" t="s">
        <v>3</v>
      </c>
    </row>
    <row r="5" spans="1:7">
      <c r="A5" s="2" t="s">
        <v>4</v>
      </c>
    </row>
    <row r="6" spans="1:7">
      <c r="A6" s="1" t="s">
        <v>2</v>
      </c>
      <c r="D6" s="134">
        <f>'Profit and Loss '!E19</f>
        <v>0</v>
      </c>
    </row>
    <row r="7" spans="1:7">
      <c r="A7" s="1" t="s">
        <v>5</v>
      </c>
      <c r="D7" s="134">
        <f>'note 11'!G21</f>
        <v>0</v>
      </c>
    </row>
    <row r="9" spans="1:7">
      <c r="A9" s="1" t="s">
        <v>6</v>
      </c>
      <c r="D9" s="134">
        <f>'dep as per income tax act'!G20</f>
        <v>0</v>
      </c>
    </row>
    <row r="10" spans="1:7">
      <c r="A10" s="180" t="s">
        <v>7</v>
      </c>
      <c r="D10" s="134">
        <f>D6+D7-D9</f>
        <v>0</v>
      </c>
    </row>
    <row r="11" spans="1:7">
      <c r="A11" s="180" t="s">
        <v>8</v>
      </c>
      <c r="D11" s="141">
        <f>ROUND(D10,-1)</f>
        <v>0</v>
      </c>
    </row>
    <row r="12" spans="1:7">
      <c r="A12" s="180" t="s">
        <v>9</v>
      </c>
      <c r="D12" s="134">
        <f>D11*0.3</f>
        <v>0</v>
      </c>
    </row>
    <row r="13" spans="1:7">
      <c r="A13" s="180" t="s">
        <v>10</v>
      </c>
      <c r="D13" s="134">
        <f>D12*0.02</f>
        <v>0</v>
      </c>
    </row>
    <row r="14" spans="1:7">
      <c r="A14" s="180" t="s">
        <v>11</v>
      </c>
      <c r="D14" s="134">
        <f>D12*0.01</f>
        <v>0</v>
      </c>
    </row>
    <row r="15" spans="1:7">
      <c r="A15" s="182" t="s">
        <v>12</v>
      </c>
      <c r="D15" s="181">
        <f>D12+D13+D14</f>
        <v>0</v>
      </c>
    </row>
    <row r="16" spans="1:7">
      <c r="A16" s="180"/>
    </row>
    <row r="17" spans="1:4">
      <c r="A17" s="180" t="s">
        <v>13</v>
      </c>
    </row>
    <row r="18" spans="1:4">
      <c r="A18" s="180" t="s">
        <v>14</v>
      </c>
    </row>
    <row r="19" spans="1:4">
      <c r="A19" s="180" t="s">
        <v>15</v>
      </c>
    </row>
    <row r="20" spans="1:4">
      <c r="A20" s="180"/>
      <c r="D20" s="181">
        <f>D17+D18+D19+D15</f>
        <v>0</v>
      </c>
    </row>
    <row r="21" spans="1:4">
      <c r="A21" s="180" t="s">
        <v>16</v>
      </c>
    </row>
    <row r="22" spans="1:4">
      <c r="A22" s="180" t="s">
        <v>17</v>
      </c>
      <c r="D22" s="134">
        <v>0</v>
      </c>
    </row>
    <row r="23" spans="1:4" ht="19.5" thickBot="1">
      <c r="A23" s="182" t="s">
        <v>18</v>
      </c>
      <c r="D23" s="151">
        <f>D20-D21</f>
        <v>0</v>
      </c>
    </row>
    <row r="24" spans="1:4" ht="19.5" thickTop="1"/>
  </sheetData>
  <mergeCells count="2">
    <mergeCell ref="A1:G1"/>
    <mergeCell ref="A2:G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dimension ref="A1:H26"/>
  <sheetViews>
    <sheetView topLeftCell="A4" workbookViewId="0">
      <selection activeCell="I14" sqref="I14"/>
    </sheetView>
  </sheetViews>
  <sheetFormatPr defaultRowHeight="18.75"/>
  <cols>
    <col min="1" max="1" width="34" style="1" customWidth="1"/>
    <col min="2" max="2" width="9.140625" style="139"/>
    <col min="3" max="3" width="19.7109375" style="134" customWidth="1"/>
    <col min="4" max="5" width="18" style="134" customWidth="1"/>
    <col min="6" max="6" width="20.5703125" style="134" customWidth="1"/>
    <col min="7" max="7" width="20.28515625" style="134" customWidth="1"/>
    <col min="8" max="8" width="19.7109375" style="134" customWidth="1"/>
    <col min="9" max="16384" width="9.140625" style="1"/>
  </cols>
  <sheetData>
    <row r="1" spans="1:8" s="85" customFormat="1">
      <c r="A1" s="192" t="str">
        <f>'Profit and Loss '!A1:H1</f>
        <v>xyz Private Limited</v>
      </c>
      <c r="B1" s="192"/>
      <c r="C1" s="192"/>
      <c r="D1" s="192"/>
      <c r="E1" s="192"/>
      <c r="F1" s="192"/>
      <c r="G1" s="192"/>
      <c r="H1" s="192"/>
    </row>
    <row r="2" spans="1:8" s="85" customFormat="1">
      <c r="A2" s="192" t="s">
        <v>97</v>
      </c>
      <c r="B2" s="192"/>
      <c r="C2" s="192"/>
      <c r="D2" s="192"/>
      <c r="E2" s="192"/>
      <c r="F2" s="192"/>
      <c r="G2" s="192"/>
      <c r="H2" s="192"/>
    </row>
    <row r="4" spans="1:8" s="2" customFormat="1">
      <c r="B4" s="140"/>
      <c r="C4" s="141"/>
      <c r="D4" s="141"/>
      <c r="E4" s="141"/>
      <c r="F4" s="141"/>
      <c r="G4" s="141"/>
      <c r="H4" s="141"/>
    </row>
    <row r="5" spans="1:8" s="2" customFormat="1">
      <c r="A5" s="2" t="s">
        <v>121</v>
      </c>
      <c r="B5" s="140"/>
      <c r="C5" s="141"/>
      <c r="D5" s="141"/>
      <c r="E5" s="141"/>
      <c r="F5" s="141"/>
      <c r="G5" s="141"/>
      <c r="H5" s="141"/>
    </row>
    <row r="7" spans="1:8" s="2" customFormat="1" ht="56.25">
      <c r="A7" s="145" t="s">
        <v>19</v>
      </c>
      <c r="B7" s="146" t="s">
        <v>273</v>
      </c>
      <c r="C7" s="148" t="s">
        <v>278</v>
      </c>
      <c r="D7" s="148" t="s">
        <v>279</v>
      </c>
      <c r="E7" s="148" t="s">
        <v>280</v>
      </c>
      <c r="F7" s="148" t="s">
        <v>281</v>
      </c>
      <c r="G7" s="147" t="s">
        <v>244</v>
      </c>
      <c r="H7" s="148" t="s">
        <v>282</v>
      </c>
    </row>
    <row r="8" spans="1:8">
      <c r="A8" s="142" t="s">
        <v>247</v>
      </c>
      <c r="B8" s="143" t="s">
        <v>260</v>
      </c>
      <c r="C8" s="144"/>
      <c r="D8" s="144"/>
      <c r="E8" s="144">
        <v>0</v>
      </c>
      <c r="F8" s="144">
        <f>C8+D8+E8</f>
        <v>0</v>
      </c>
      <c r="G8" s="144">
        <f>ROUND(F8*B8,0)</f>
        <v>0</v>
      </c>
      <c r="H8" s="144">
        <f>F8-G8</f>
        <v>0</v>
      </c>
    </row>
    <row r="9" spans="1:8">
      <c r="A9" s="142" t="s">
        <v>248</v>
      </c>
      <c r="B9" s="143" t="s">
        <v>275</v>
      </c>
      <c r="C9" s="144"/>
      <c r="D9" s="144"/>
      <c r="E9" s="144">
        <v>0</v>
      </c>
      <c r="F9" s="144">
        <f t="shared" ref="F9:F19" si="0">C9+D9+E9</f>
        <v>0</v>
      </c>
      <c r="G9" s="144"/>
      <c r="H9" s="144">
        <f t="shared" ref="H9:H19" si="1">F9-G9</f>
        <v>0</v>
      </c>
    </row>
    <row r="10" spans="1:8">
      <c r="A10" s="142" t="s">
        <v>249</v>
      </c>
      <c r="B10" s="143" t="s">
        <v>276</v>
      </c>
      <c r="C10" s="144"/>
      <c r="D10" s="144"/>
      <c r="E10" s="144">
        <v>0</v>
      </c>
      <c r="F10" s="144">
        <f t="shared" si="0"/>
        <v>0</v>
      </c>
      <c r="G10" s="144">
        <f>ROUND(F10*B10,0)</f>
        <v>0</v>
      </c>
      <c r="H10" s="144">
        <f t="shared" si="1"/>
        <v>0</v>
      </c>
    </row>
    <row r="11" spans="1:8">
      <c r="A11" s="142" t="s">
        <v>250</v>
      </c>
      <c r="B11" s="143" t="s">
        <v>275</v>
      </c>
      <c r="C11" s="144"/>
      <c r="D11" s="144"/>
      <c r="E11" s="144"/>
      <c r="F11" s="144">
        <f t="shared" si="0"/>
        <v>0</v>
      </c>
      <c r="G11" s="144"/>
      <c r="H11" s="144">
        <f t="shared" si="1"/>
        <v>0</v>
      </c>
    </row>
    <row r="12" spans="1:8">
      <c r="A12" s="142" t="s">
        <v>251</v>
      </c>
      <c r="B12" s="143" t="s">
        <v>275</v>
      </c>
      <c r="C12" s="144"/>
      <c r="D12" s="144"/>
      <c r="E12" s="144">
        <v>0</v>
      </c>
      <c r="F12" s="144">
        <f t="shared" si="0"/>
        <v>0</v>
      </c>
      <c r="G12" s="144">
        <f>ROUND(F12*B12,0)</f>
        <v>0</v>
      </c>
      <c r="H12" s="144">
        <f t="shared" si="1"/>
        <v>0</v>
      </c>
    </row>
    <row r="13" spans="1:8">
      <c r="A13" s="142" t="s">
        <v>252</v>
      </c>
      <c r="B13" s="143" t="s">
        <v>275</v>
      </c>
      <c r="C13" s="144"/>
      <c r="D13" s="144"/>
      <c r="E13" s="144">
        <v>0</v>
      </c>
      <c r="F13" s="144">
        <f t="shared" si="0"/>
        <v>0</v>
      </c>
      <c r="G13" s="144">
        <f t="shared" ref="G13:G18" si="2">ROUND(F13*B13,0)</f>
        <v>0</v>
      </c>
      <c r="H13" s="144">
        <f t="shared" si="1"/>
        <v>0</v>
      </c>
    </row>
    <row r="14" spans="1:8">
      <c r="A14" s="142" t="s">
        <v>253</v>
      </c>
      <c r="B14" s="143" t="s">
        <v>276</v>
      </c>
      <c r="C14" s="144"/>
      <c r="D14" s="144"/>
      <c r="E14" s="144">
        <v>0</v>
      </c>
      <c r="F14" s="144">
        <f t="shared" si="0"/>
        <v>0</v>
      </c>
      <c r="G14" s="144">
        <f t="shared" si="2"/>
        <v>0</v>
      </c>
      <c r="H14" s="144">
        <f t="shared" si="1"/>
        <v>0</v>
      </c>
    </row>
    <row r="15" spans="1:8">
      <c r="A15" s="142" t="s">
        <v>254</v>
      </c>
      <c r="B15" s="143" t="s">
        <v>276</v>
      </c>
      <c r="C15" s="144"/>
      <c r="D15" s="144"/>
      <c r="E15" s="144">
        <v>0</v>
      </c>
      <c r="F15" s="144">
        <f t="shared" si="0"/>
        <v>0</v>
      </c>
      <c r="G15" s="144">
        <f t="shared" si="2"/>
        <v>0</v>
      </c>
      <c r="H15" s="144">
        <f t="shared" si="1"/>
        <v>0</v>
      </c>
    </row>
    <row r="16" spans="1:8">
      <c r="A16" s="142" t="s">
        <v>255</v>
      </c>
      <c r="B16" s="143" t="s">
        <v>277</v>
      </c>
      <c r="C16" s="144"/>
      <c r="D16" s="144"/>
      <c r="E16" s="144">
        <v>0</v>
      </c>
      <c r="F16" s="144">
        <f t="shared" si="0"/>
        <v>0</v>
      </c>
      <c r="G16" s="144">
        <f t="shared" si="2"/>
        <v>0</v>
      </c>
      <c r="H16" s="144">
        <f t="shared" si="1"/>
        <v>0</v>
      </c>
    </row>
    <row r="17" spans="1:8">
      <c r="A17" s="142" t="s">
        <v>256</v>
      </c>
      <c r="B17" s="143" t="s">
        <v>275</v>
      </c>
      <c r="C17" s="144"/>
      <c r="D17" s="144"/>
      <c r="E17" s="144">
        <v>0</v>
      </c>
      <c r="F17" s="144">
        <f t="shared" si="0"/>
        <v>0</v>
      </c>
      <c r="G17" s="144">
        <f t="shared" si="2"/>
        <v>0</v>
      </c>
      <c r="H17" s="144">
        <f t="shared" si="1"/>
        <v>0</v>
      </c>
    </row>
    <row r="18" spans="1:8">
      <c r="A18" s="142" t="s">
        <v>257</v>
      </c>
      <c r="B18" s="143" t="s">
        <v>275</v>
      </c>
      <c r="C18" s="144"/>
      <c r="D18" s="144"/>
      <c r="E18" s="144">
        <v>0</v>
      </c>
      <c r="F18" s="144">
        <f t="shared" si="0"/>
        <v>0</v>
      </c>
      <c r="G18" s="144">
        <f t="shared" si="2"/>
        <v>0</v>
      </c>
      <c r="H18" s="144">
        <f t="shared" si="1"/>
        <v>0</v>
      </c>
    </row>
    <row r="19" spans="1:8">
      <c r="A19" s="142" t="s">
        <v>258</v>
      </c>
      <c r="B19" s="143" t="s">
        <v>265</v>
      </c>
      <c r="C19" s="144"/>
      <c r="D19" s="144"/>
      <c r="E19" s="144">
        <v>0</v>
      </c>
      <c r="F19" s="144">
        <f t="shared" si="0"/>
        <v>0</v>
      </c>
      <c r="G19" s="144">
        <f t="shared" ref="G19" si="3">F19*B19</f>
        <v>0</v>
      </c>
      <c r="H19" s="144">
        <f t="shared" si="1"/>
        <v>0</v>
      </c>
    </row>
    <row r="20" spans="1:8" s="2" customFormat="1" ht="19.5" thickBot="1">
      <c r="A20" s="158" t="s">
        <v>259</v>
      </c>
      <c r="B20" s="159"/>
      <c r="C20" s="149">
        <f>SUM(C8:C19)</f>
        <v>0</v>
      </c>
      <c r="D20" s="149">
        <f t="shared" ref="D20:H20" si="4">SUM(D8:D19)</f>
        <v>0</v>
      </c>
      <c r="E20" s="149">
        <f t="shared" si="4"/>
        <v>0</v>
      </c>
      <c r="F20" s="149">
        <f t="shared" si="4"/>
        <v>0</v>
      </c>
      <c r="G20" s="149">
        <f t="shared" si="4"/>
        <v>0</v>
      </c>
      <c r="H20" s="149">
        <f t="shared" si="4"/>
        <v>0</v>
      </c>
    </row>
    <row r="21" spans="1:8" s="152" customFormat="1" ht="19.5" thickTop="1">
      <c r="B21" s="153"/>
      <c r="C21" s="154"/>
      <c r="D21" s="154"/>
      <c r="E21" s="154"/>
      <c r="F21" s="154"/>
      <c r="G21" s="154"/>
      <c r="H21" s="154"/>
    </row>
    <row r="22" spans="1:8" s="155" customFormat="1">
      <c r="B22" s="156"/>
      <c r="C22" s="157"/>
      <c r="D22" s="157"/>
      <c r="E22" s="157"/>
      <c r="F22" s="157"/>
      <c r="G22" s="157"/>
      <c r="H22" s="157"/>
    </row>
    <row r="23" spans="1:8" s="155" customFormat="1">
      <c r="B23" s="156"/>
      <c r="C23" s="157"/>
      <c r="D23" s="157"/>
      <c r="E23" s="157"/>
      <c r="F23" s="157"/>
      <c r="G23" s="157"/>
      <c r="H23" s="157"/>
    </row>
    <row r="24" spans="1:8" s="155" customFormat="1">
      <c r="B24" s="156"/>
      <c r="C24" s="157"/>
      <c r="D24" s="157"/>
      <c r="E24" s="157"/>
      <c r="F24" s="157"/>
      <c r="G24" s="157"/>
      <c r="H24" s="157"/>
    </row>
    <row r="25" spans="1:8" s="155" customFormat="1">
      <c r="B25" s="156"/>
      <c r="C25" s="157"/>
      <c r="D25" s="157"/>
      <c r="E25" s="157"/>
      <c r="F25" s="157"/>
      <c r="G25" s="157"/>
      <c r="H25" s="157"/>
    </row>
    <row r="26" spans="1:8" s="155" customFormat="1">
      <c r="B26" s="156"/>
      <c r="C26" s="154"/>
      <c r="D26" s="154"/>
      <c r="E26" s="154"/>
      <c r="F26" s="154"/>
      <c r="G26" s="157"/>
      <c r="H26" s="157"/>
    </row>
  </sheetData>
  <mergeCells count="2">
    <mergeCell ref="A1:H1"/>
    <mergeCell ref="A2:H2"/>
  </mergeCells>
  <pageMargins left="0.7" right="0.7" top="0.75" bottom="0.75" header="0.3" footer="0.3"/>
</worksheet>
</file>

<file path=xl/worksheets/sheet2.xml><?xml version="1.0" encoding="utf-8"?>
<worksheet xmlns="http://schemas.openxmlformats.org/spreadsheetml/2006/main" xmlns:r="http://schemas.openxmlformats.org/officeDocument/2006/relationships">
  <sheetPr>
    <pageSetUpPr fitToPage="1"/>
  </sheetPr>
  <dimension ref="A1:L55"/>
  <sheetViews>
    <sheetView topLeftCell="A21" zoomScaleNormal="100" zoomScaleSheetLayoutView="100" workbookViewId="0">
      <selection activeCell="D50" sqref="D50"/>
    </sheetView>
  </sheetViews>
  <sheetFormatPr defaultColWidth="9.140625" defaultRowHeight="18.75"/>
  <cols>
    <col min="1" max="1" width="5.7109375" style="32" customWidth="1"/>
    <col min="2" max="2" width="4.5703125" style="4" customWidth="1"/>
    <col min="3" max="3" width="15.5703125" style="4" bestFit="1" customWidth="1"/>
    <col min="4" max="4" width="42.85546875" style="4" customWidth="1"/>
    <col min="5" max="5" width="15" style="4" customWidth="1"/>
    <col min="6" max="6" width="10.85546875" style="8" customWidth="1"/>
    <col min="7" max="7" width="22" style="8" bestFit="1" customWidth="1"/>
    <col min="8" max="8" width="8.42578125" style="8" customWidth="1"/>
    <col min="9" max="9" width="21.7109375" style="8" bestFit="1" customWidth="1"/>
    <col min="10" max="16384" width="9.140625" style="4"/>
  </cols>
  <sheetData>
    <row r="1" spans="1:12" s="3" customFormat="1">
      <c r="A1" s="186" t="str">
        <f>computation!A1</f>
        <v>xyz Private Limited</v>
      </c>
      <c r="B1" s="186"/>
      <c r="C1" s="186"/>
      <c r="D1" s="186"/>
      <c r="E1" s="186"/>
      <c r="F1" s="186"/>
      <c r="G1" s="186"/>
      <c r="H1" s="186"/>
      <c r="I1" s="186"/>
    </row>
    <row r="2" spans="1:12" s="3" customFormat="1">
      <c r="A2" s="186" t="s">
        <v>50</v>
      </c>
      <c r="B2" s="186"/>
      <c r="C2" s="186"/>
      <c r="D2" s="186"/>
      <c r="E2" s="186"/>
      <c r="F2" s="186"/>
      <c r="G2" s="186"/>
      <c r="H2" s="186"/>
      <c r="I2" s="186"/>
    </row>
    <row r="3" spans="1:12">
      <c r="D3" s="5"/>
      <c r="E3" s="5"/>
      <c r="F3" s="42"/>
      <c r="G3" s="188"/>
      <c r="H3" s="188"/>
      <c r="I3" s="188"/>
    </row>
    <row r="4" spans="1:12" ht="37.5">
      <c r="A4" s="189" t="s">
        <v>19</v>
      </c>
      <c r="B4" s="190"/>
      <c r="C4" s="190"/>
      <c r="D4" s="191"/>
      <c r="E4" s="52"/>
      <c r="F4" s="50" t="s">
        <v>20</v>
      </c>
      <c r="G4" s="50" t="s">
        <v>21</v>
      </c>
      <c r="H4" s="50"/>
      <c r="I4" s="51" t="s">
        <v>22</v>
      </c>
      <c r="J4" s="6"/>
      <c r="K4" s="6"/>
      <c r="L4" s="6"/>
    </row>
    <row r="5" spans="1:12">
      <c r="A5" s="35" t="s">
        <v>52</v>
      </c>
      <c r="B5" s="7" t="s">
        <v>24</v>
      </c>
      <c r="C5" s="49"/>
      <c r="D5" s="8"/>
      <c r="E5" s="8"/>
      <c r="F5" s="14"/>
    </row>
    <row r="6" spans="1:12">
      <c r="A6" s="33"/>
      <c r="B6" s="7"/>
      <c r="C6" s="8"/>
      <c r="D6" s="8"/>
      <c r="E6" s="8"/>
      <c r="F6" s="14"/>
    </row>
    <row r="7" spans="1:12">
      <c r="A7" s="31" t="s">
        <v>53</v>
      </c>
      <c r="B7" s="7" t="s">
        <v>51</v>
      </c>
      <c r="C7" s="10"/>
      <c r="D7" s="8"/>
      <c r="E7" s="8"/>
      <c r="F7" s="14"/>
    </row>
    <row r="8" spans="1:12">
      <c r="A8" s="33"/>
      <c r="B8" s="11" t="s">
        <v>25</v>
      </c>
      <c r="C8" s="12"/>
      <c r="D8" s="8"/>
      <c r="E8" s="8"/>
      <c r="F8" s="43">
        <v>3</v>
      </c>
      <c r="G8" s="44">
        <f>'Notes 1 to 5'!D16</f>
        <v>600</v>
      </c>
      <c r="H8" s="44"/>
      <c r="I8" s="44">
        <f>'Notes 1 to 5'!F16</f>
        <v>500</v>
      </c>
    </row>
    <row r="9" spans="1:12">
      <c r="A9" s="33"/>
      <c r="B9" s="11" t="s">
        <v>26</v>
      </c>
      <c r="C9" s="12"/>
      <c r="D9" s="8"/>
      <c r="E9" s="8"/>
      <c r="F9" s="43">
        <v>4</v>
      </c>
      <c r="G9" s="44">
        <f>'Notes 1 to 5'!D37</f>
        <v>0</v>
      </c>
      <c r="H9" s="44"/>
      <c r="I9" s="44">
        <f>'Notes 1 to 5'!F37</f>
        <v>0</v>
      </c>
    </row>
    <row r="10" spans="1:12">
      <c r="A10" s="33"/>
      <c r="B10" s="11" t="s">
        <v>27</v>
      </c>
      <c r="C10" s="12"/>
      <c r="D10" s="8"/>
      <c r="E10" s="8"/>
      <c r="F10" s="43"/>
    </row>
    <row r="11" spans="1:12">
      <c r="A11" s="33"/>
      <c r="B11" s="13"/>
      <c r="C11" s="8"/>
      <c r="D11" s="8"/>
      <c r="E11" s="8"/>
      <c r="F11" s="45"/>
    </row>
    <row r="12" spans="1:12">
      <c r="A12" s="31" t="s">
        <v>56</v>
      </c>
      <c r="B12" s="7" t="s">
        <v>28</v>
      </c>
      <c r="C12" s="10"/>
      <c r="D12" s="8"/>
      <c r="E12" s="8"/>
      <c r="F12" s="45"/>
    </row>
    <row r="13" spans="1:12">
      <c r="A13" s="31"/>
      <c r="B13" s="7"/>
      <c r="C13" s="10"/>
      <c r="D13" s="8"/>
      <c r="E13" s="8"/>
      <c r="F13" s="45"/>
    </row>
    <row r="14" spans="1:12">
      <c r="A14" s="31" t="s">
        <v>57</v>
      </c>
      <c r="B14" s="7" t="s">
        <v>29</v>
      </c>
      <c r="C14" s="10"/>
      <c r="D14" s="8"/>
      <c r="E14" s="8"/>
      <c r="F14" s="45"/>
    </row>
    <row r="15" spans="1:12">
      <c r="A15" s="34"/>
      <c r="B15" s="11" t="s">
        <v>54</v>
      </c>
      <c r="C15" s="12"/>
      <c r="D15" s="8"/>
      <c r="E15" s="8"/>
      <c r="F15" s="46">
        <v>5</v>
      </c>
      <c r="G15" s="44">
        <f>'Notes 1 to 5'!D51</f>
        <v>0</v>
      </c>
      <c r="H15" s="44"/>
      <c r="I15" s="8">
        <f>'Notes 1 to 5'!F51</f>
        <v>0</v>
      </c>
    </row>
    <row r="16" spans="1:12">
      <c r="A16" s="34"/>
      <c r="B16" s="11" t="s">
        <v>55</v>
      </c>
      <c r="C16" s="12"/>
      <c r="D16" s="8"/>
      <c r="E16" s="8"/>
      <c r="F16" s="43">
        <v>6</v>
      </c>
      <c r="G16" s="44">
        <f>'Notes 6 to 10'!D11</f>
        <v>0</v>
      </c>
      <c r="H16" s="44"/>
      <c r="I16" s="44">
        <f>'Notes 6 to 10'!F11</f>
        <v>0</v>
      </c>
    </row>
    <row r="17" spans="1:11">
      <c r="A17" s="33"/>
      <c r="B17" s="13"/>
      <c r="C17" s="8"/>
      <c r="D17" s="8"/>
      <c r="E17" s="8"/>
      <c r="F17" s="45"/>
    </row>
    <row r="18" spans="1:11">
      <c r="A18" s="31" t="s">
        <v>58</v>
      </c>
      <c r="B18" s="7" t="s">
        <v>30</v>
      </c>
      <c r="C18" s="10"/>
      <c r="D18" s="8"/>
      <c r="E18" s="8"/>
      <c r="F18" s="45"/>
    </row>
    <row r="19" spans="1:11">
      <c r="A19" s="33"/>
      <c r="B19" s="11" t="s">
        <v>31</v>
      </c>
      <c r="C19" s="12"/>
      <c r="D19" s="8"/>
      <c r="E19" s="8"/>
      <c r="F19" s="43">
        <v>7</v>
      </c>
      <c r="G19" s="44">
        <f>'Notes 6 to 10'!D24</f>
        <v>0</v>
      </c>
      <c r="H19" s="44"/>
      <c r="I19" s="8">
        <f>'Notes 6 to 10'!F24</f>
        <v>0</v>
      </c>
    </row>
    <row r="20" spans="1:11">
      <c r="A20" s="33"/>
      <c r="B20" s="11" t="s">
        <v>32</v>
      </c>
      <c r="C20" s="12"/>
      <c r="D20" s="8"/>
      <c r="E20" s="8"/>
      <c r="F20" s="43">
        <v>8</v>
      </c>
      <c r="G20" s="44">
        <f>'Notes 6 to 10'!D30</f>
        <v>0</v>
      </c>
      <c r="H20" s="44"/>
      <c r="I20" s="8">
        <f>'Notes 6 to 10'!F30</f>
        <v>0</v>
      </c>
    </row>
    <row r="21" spans="1:11">
      <c r="A21" s="33"/>
      <c r="B21" s="11" t="s">
        <v>33</v>
      </c>
      <c r="C21" s="12"/>
      <c r="D21" s="8"/>
      <c r="E21" s="8"/>
      <c r="F21" s="43">
        <v>9</v>
      </c>
      <c r="G21" s="44">
        <f>'Notes 6 to 10'!D35</f>
        <v>0</v>
      </c>
      <c r="H21" s="44"/>
      <c r="I21" s="8">
        <f>'Notes 6 to 10'!F35</f>
        <v>0</v>
      </c>
    </row>
    <row r="22" spans="1:11">
      <c r="A22" s="33"/>
      <c r="B22" s="11" t="s">
        <v>34</v>
      </c>
      <c r="C22" s="12"/>
      <c r="D22" s="8"/>
      <c r="E22" s="8"/>
      <c r="F22" s="43">
        <v>10</v>
      </c>
      <c r="G22" s="44">
        <f>'Notes 6 to 10'!D40</f>
        <v>0</v>
      </c>
      <c r="H22" s="44"/>
      <c r="I22" s="8">
        <f>'Notes 6 to 10'!F40</f>
        <v>0</v>
      </c>
    </row>
    <row r="23" spans="1:11">
      <c r="A23" s="33"/>
      <c r="B23" s="13"/>
      <c r="C23" s="8"/>
      <c r="D23" s="8"/>
      <c r="E23" s="8"/>
      <c r="F23" s="45"/>
    </row>
    <row r="24" spans="1:11" ht="19.5" thickBot="1">
      <c r="A24" s="33"/>
      <c r="B24" s="13"/>
      <c r="C24" s="8"/>
      <c r="D24" s="41" t="s">
        <v>35</v>
      </c>
      <c r="E24" s="41"/>
      <c r="F24" s="45"/>
      <c r="G24" s="160">
        <f>SUM(G7:G23)</f>
        <v>600</v>
      </c>
      <c r="H24" s="42"/>
      <c r="I24" s="160">
        <f>SUM(I7:I23)</f>
        <v>500</v>
      </c>
    </row>
    <row r="25" spans="1:11" ht="19.5" thickTop="1">
      <c r="A25" s="33"/>
      <c r="B25" s="13"/>
      <c r="C25" s="8"/>
      <c r="D25" s="8"/>
      <c r="E25" s="8"/>
      <c r="F25" s="45"/>
    </row>
    <row r="26" spans="1:11">
      <c r="A26" s="35" t="s">
        <v>59</v>
      </c>
      <c r="B26" s="7" t="s">
        <v>36</v>
      </c>
      <c r="C26" s="14"/>
      <c r="D26" s="8"/>
      <c r="E26" s="8"/>
      <c r="F26" s="45"/>
    </row>
    <row r="27" spans="1:11">
      <c r="A27" s="33"/>
      <c r="B27" s="13"/>
      <c r="C27" s="8"/>
      <c r="D27" s="8"/>
      <c r="E27" s="8"/>
      <c r="F27" s="45"/>
    </row>
    <row r="28" spans="1:11">
      <c r="A28" s="33">
        <v>1</v>
      </c>
      <c r="B28" s="7" t="s">
        <v>37</v>
      </c>
      <c r="C28" s="8"/>
      <c r="D28" s="8"/>
      <c r="E28" s="8"/>
      <c r="F28" s="45"/>
    </row>
    <row r="29" spans="1:11">
      <c r="A29" s="33"/>
      <c r="B29" s="15" t="s">
        <v>38</v>
      </c>
      <c r="C29" s="8"/>
      <c r="D29" s="8"/>
      <c r="E29" s="8"/>
      <c r="F29" s="43">
        <v>11</v>
      </c>
    </row>
    <row r="30" spans="1:11">
      <c r="A30" s="33"/>
      <c r="B30" s="16" t="s">
        <v>39</v>
      </c>
      <c r="C30" s="8"/>
      <c r="D30" s="8"/>
      <c r="E30" s="8"/>
      <c r="F30" s="45"/>
      <c r="G30" s="161">
        <f>'note 11'!I21</f>
        <v>0</v>
      </c>
      <c r="H30" s="44"/>
      <c r="I30" s="161">
        <f>'note 11'!J21</f>
        <v>0</v>
      </c>
      <c r="K30" s="8"/>
    </row>
    <row r="31" spans="1:11">
      <c r="A31" s="33"/>
      <c r="B31" s="17" t="s">
        <v>40</v>
      </c>
      <c r="C31" s="9"/>
      <c r="D31" s="8"/>
      <c r="E31" s="8"/>
      <c r="F31" s="45"/>
      <c r="G31" s="44">
        <f>'note 11'!E27</f>
        <v>0</v>
      </c>
      <c r="H31" s="44"/>
      <c r="I31" s="161">
        <f>'note 11'!C27</f>
        <v>0</v>
      </c>
      <c r="K31" s="8"/>
    </row>
    <row r="32" spans="1:11">
      <c r="A32" s="33"/>
      <c r="B32" s="11"/>
      <c r="C32" s="8"/>
      <c r="D32" s="8"/>
      <c r="E32" s="8"/>
      <c r="F32" s="45"/>
      <c r="K32" s="8"/>
    </row>
    <row r="33" spans="1:11">
      <c r="A33" s="31">
        <v>2</v>
      </c>
      <c r="B33" s="7" t="s">
        <v>41</v>
      </c>
      <c r="C33" s="10"/>
      <c r="D33" s="8"/>
      <c r="E33" s="8"/>
      <c r="F33" s="45"/>
      <c r="K33" s="8"/>
    </row>
    <row r="34" spans="1:11">
      <c r="A34" s="33"/>
      <c r="B34" s="11" t="s">
        <v>60</v>
      </c>
      <c r="C34" s="12"/>
      <c r="D34" s="8"/>
      <c r="E34" s="8"/>
      <c r="F34" s="43"/>
      <c r="G34" s="44"/>
      <c r="H34" s="44"/>
      <c r="I34" s="44"/>
      <c r="K34" s="8"/>
    </row>
    <row r="35" spans="1:11">
      <c r="A35" s="33"/>
      <c r="B35" s="11" t="s">
        <v>61</v>
      </c>
      <c r="C35" s="12"/>
      <c r="D35" s="8"/>
      <c r="E35" s="8"/>
      <c r="F35" s="43">
        <v>12</v>
      </c>
      <c r="G35" s="44">
        <f>'note 12 to 14'!D12</f>
        <v>0</v>
      </c>
      <c r="H35" s="44"/>
      <c r="I35" s="8">
        <f>'note 12 to 14'!F12</f>
        <v>0</v>
      </c>
    </row>
    <row r="36" spans="1:11">
      <c r="A36" s="33"/>
      <c r="B36" s="11" t="s">
        <v>62</v>
      </c>
      <c r="C36" s="12"/>
      <c r="D36" s="8"/>
      <c r="E36" s="8"/>
      <c r="F36" s="43">
        <v>13</v>
      </c>
      <c r="G36" s="44">
        <f>'note 12 to 14'!D19</f>
        <v>0</v>
      </c>
      <c r="H36" s="44"/>
      <c r="I36" s="44">
        <f>'note 12 to 14'!F19</f>
        <v>0</v>
      </c>
    </row>
    <row r="37" spans="1:11">
      <c r="A37" s="33"/>
      <c r="B37" s="11" t="s">
        <v>63</v>
      </c>
      <c r="C37" s="12"/>
      <c r="D37" s="8"/>
      <c r="E37" s="8"/>
      <c r="F37" s="43">
        <v>14</v>
      </c>
      <c r="G37" s="44">
        <f>'note 12 to 14'!D33</f>
        <v>0</v>
      </c>
      <c r="H37" s="44"/>
      <c r="I37" s="44">
        <f>'note 12 to 14'!F33</f>
        <v>0</v>
      </c>
    </row>
    <row r="38" spans="1:11">
      <c r="A38" s="33"/>
      <c r="B38" s="13"/>
      <c r="C38" s="18"/>
      <c r="D38" s="8"/>
      <c r="E38" s="8"/>
      <c r="F38" s="43"/>
    </row>
    <row r="39" spans="1:11" ht="19.5" thickBot="1">
      <c r="A39" s="33"/>
      <c r="B39" s="13"/>
      <c r="C39" s="8"/>
      <c r="D39" s="41" t="s">
        <v>35</v>
      </c>
      <c r="E39" s="41"/>
      <c r="F39" s="45"/>
      <c r="G39" s="160">
        <f>SUM(G29:G38)</f>
        <v>0</v>
      </c>
      <c r="H39" s="42"/>
      <c r="I39" s="160">
        <f>SUM(I29:I38)</f>
        <v>0</v>
      </c>
    </row>
    <row r="40" spans="1:11" ht="19.5" thickTop="1">
      <c r="A40" s="53"/>
      <c r="B40" s="8"/>
      <c r="C40" s="8"/>
      <c r="D40" s="41"/>
      <c r="E40" s="41"/>
      <c r="F40" s="45"/>
      <c r="G40" s="42"/>
      <c r="H40" s="42"/>
      <c r="I40" s="42"/>
    </row>
    <row r="41" spans="1:11">
      <c r="A41" s="53"/>
      <c r="B41" s="8"/>
      <c r="C41" s="8"/>
      <c r="D41" s="41"/>
      <c r="E41" s="41"/>
      <c r="F41" s="45"/>
      <c r="G41" s="42"/>
      <c r="H41" s="42"/>
      <c r="I41" s="42"/>
    </row>
    <row r="42" spans="1:11">
      <c r="A42" s="54" t="s">
        <v>64</v>
      </c>
      <c r="B42" s="55"/>
      <c r="C42" s="55"/>
      <c r="D42" s="55"/>
      <c r="E42" s="55"/>
      <c r="F42" s="56"/>
      <c r="G42" s="56"/>
      <c r="H42" s="56"/>
      <c r="I42" s="57"/>
      <c r="J42" s="21"/>
    </row>
    <row r="43" spans="1:11">
      <c r="A43" s="37" t="s">
        <v>290</v>
      </c>
      <c r="B43" s="22"/>
      <c r="C43" s="22"/>
      <c r="D43" s="19"/>
      <c r="E43" s="19"/>
      <c r="F43" s="23" t="s">
        <v>65</v>
      </c>
      <c r="G43" s="20"/>
      <c r="H43" s="20"/>
      <c r="I43" s="26"/>
      <c r="J43" s="24"/>
    </row>
    <row r="44" spans="1:11" s="3" customFormat="1">
      <c r="A44" s="37" t="s">
        <v>42</v>
      </c>
      <c r="B44" s="61"/>
      <c r="C44" s="61"/>
      <c r="D44" s="26"/>
      <c r="E44" s="26"/>
      <c r="F44" s="187" t="s">
        <v>295</v>
      </c>
      <c r="G44" s="187"/>
      <c r="H44" s="187"/>
      <c r="I44" s="187"/>
      <c r="J44" s="25"/>
    </row>
    <row r="45" spans="1:11" s="3" customFormat="1">
      <c r="A45" s="37" t="s">
        <v>296</v>
      </c>
      <c r="B45" s="61"/>
      <c r="C45" s="61"/>
      <c r="D45" s="26"/>
      <c r="E45" s="26"/>
      <c r="F45" s="24"/>
      <c r="G45" s="26"/>
      <c r="H45" s="26"/>
      <c r="I45" s="47"/>
      <c r="J45" s="25"/>
    </row>
    <row r="46" spans="1:11">
      <c r="A46" s="36"/>
      <c r="B46" s="22"/>
      <c r="C46" s="22"/>
      <c r="D46" s="19"/>
      <c r="E46" s="19"/>
      <c r="F46" s="24"/>
      <c r="G46" s="19"/>
      <c r="H46" s="19"/>
      <c r="I46" s="47"/>
      <c r="J46" s="25"/>
    </row>
    <row r="47" spans="1:11">
      <c r="A47" s="36"/>
      <c r="B47" s="22"/>
      <c r="C47" s="22"/>
      <c r="D47" s="19"/>
      <c r="E47" s="19"/>
      <c r="F47" s="24"/>
      <c r="G47" s="19"/>
      <c r="H47" s="19"/>
      <c r="I47" s="47"/>
      <c r="J47" s="25"/>
    </row>
    <row r="48" spans="1:11">
      <c r="A48" s="38"/>
      <c r="B48" s="22"/>
      <c r="C48" s="22"/>
      <c r="D48" s="19"/>
      <c r="E48" s="19"/>
      <c r="F48" s="20"/>
      <c r="G48" s="19"/>
      <c r="H48" s="19"/>
      <c r="I48" s="48"/>
      <c r="J48" s="25"/>
    </row>
    <row r="49" spans="1:10">
      <c r="A49" s="39" t="s">
        <v>297</v>
      </c>
      <c r="B49" s="22"/>
      <c r="C49" s="22"/>
      <c r="D49" s="19"/>
      <c r="E49" s="19"/>
      <c r="F49" s="26"/>
      <c r="I49" s="10"/>
      <c r="J49" s="27"/>
    </row>
    <row r="50" spans="1:10">
      <c r="A50" s="184" t="s">
        <v>66</v>
      </c>
      <c r="B50" s="185"/>
      <c r="C50" s="185"/>
      <c r="D50" s="19"/>
      <c r="E50" s="19"/>
      <c r="F50" s="26"/>
      <c r="I50" s="10"/>
      <c r="J50" s="27"/>
    </row>
    <row r="51" spans="1:10" s="3" customFormat="1">
      <c r="A51" s="39" t="s">
        <v>293</v>
      </c>
      <c r="B51" s="61"/>
      <c r="C51" s="61"/>
      <c r="D51" s="26"/>
      <c r="E51" s="26" t="s">
        <v>68</v>
      </c>
      <c r="G51" s="28" t="s">
        <v>68</v>
      </c>
      <c r="H51" s="29"/>
      <c r="I51" s="10"/>
      <c r="J51" s="27"/>
    </row>
    <row r="52" spans="1:10">
      <c r="A52" s="36"/>
      <c r="B52" s="22"/>
      <c r="C52" s="22"/>
      <c r="D52" s="19"/>
      <c r="E52" s="19"/>
      <c r="F52" s="23"/>
      <c r="I52" s="29"/>
      <c r="J52" s="27"/>
    </row>
    <row r="53" spans="1:10">
      <c r="A53" s="40"/>
      <c r="B53" s="22"/>
      <c r="C53" s="22"/>
      <c r="D53" s="19"/>
      <c r="E53" s="19"/>
      <c r="F53" s="28"/>
      <c r="G53" s="19"/>
      <c r="H53" s="19"/>
      <c r="I53" s="47"/>
      <c r="J53" s="27"/>
    </row>
    <row r="54" spans="1:10" s="3" customFormat="1">
      <c r="A54" s="37" t="s">
        <v>43</v>
      </c>
      <c r="B54" s="61"/>
      <c r="C54" s="61" t="s">
        <v>67</v>
      </c>
      <c r="D54" s="26"/>
      <c r="E54" s="26"/>
      <c r="F54" s="23"/>
      <c r="G54" s="26"/>
      <c r="H54" s="26"/>
      <c r="I54" s="47"/>
      <c r="J54" s="27"/>
    </row>
    <row r="55" spans="1:10" s="3" customFormat="1">
      <c r="A55" s="62" t="s">
        <v>44</v>
      </c>
      <c r="B55" s="26"/>
      <c r="C55" s="136" t="s">
        <v>217</v>
      </c>
      <c r="D55" s="26"/>
      <c r="E55" s="26"/>
      <c r="F55" s="23"/>
      <c r="G55" s="26"/>
      <c r="H55" s="26"/>
      <c r="I55" s="47"/>
      <c r="J55" s="27"/>
    </row>
  </sheetData>
  <mergeCells count="6">
    <mergeCell ref="A50:C50"/>
    <mergeCell ref="A1:I1"/>
    <mergeCell ref="A2:I2"/>
    <mergeCell ref="F44:I44"/>
    <mergeCell ref="G3:I3"/>
    <mergeCell ref="A4:D4"/>
  </mergeCells>
  <pageMargins left="0.5" right="0.5" top="0.5" bottom="0.5" header="0.5" footer="0.5"/>
  <pageSetup paperSize="9" scale="63"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J45"/>
  <sheetViews>
    <sheetView topLeftCell="A25" zoomScaleNormal="100" zoomScaleSheetLayoutView="100" workbookViewId="0">
      <selection activeCell="C37" sqref="C37"/>
    </sheetView>
  </sheetViews>
  <sheetFormatPr defaultColWidth="9.140625" defaultRowHeight="18.75"/>
  <cols>
    <col min="1" max="1" width="7.85546875" style="14" customWidth="1"/>
    <col min="2" max="2" width="67.5703125" style="4" customWidth="1"/>
    <col min="3" max="3" width="15.5703125" style="4" bestFit="1" customWidth="1"/>
    <col min="4" max="4" width="8.140625" style="45" customWidth="1"/>
    <col min="5" max="5" width="21.7109375" style="164" bestFit="1" customWidth="1"/>
    <col min="6" max="6" width="11.28515625" style="164" customWidth="1"/>
    <col min="7" max="7" width="21.42578125" style="164" customWidth="1"/>
    <col min="8" max="16384" width="9.140625" style="4"/>
  </cols>
  <sheetData>
    <row r="1" spans="1:8" s="3" customFormat="1">
      <c r="A1" s="186" t="str">
        <f>computation!A1</f>
        <v>xyz Private Limited</v>
      </c>
      <c r="B1" s="186"/>
      <c r="C1" s="186"/>
      <c r="D1" s="186"/>
      <c r="E1" s="186"/>
      <c r="F1" s="186"/>
      <c r="G1" s="186"/>
      <c r="H1" s="186"/>
    </row>
    <row r="2" spans="1:8" s="3" customFormat="1">
      <c r="A2" s="186" t="s">
        <v>69</v>
      </c>
      <c r="B2" s="186"/>
      <c r="C2" s="186"/>
      <c r="D2" s="186"/>
      <c r="E2" s="186"/>
      <c r="F2" s="186"/>
      <c r="G2" s="186"/>
      <c r="H2" s="186"/>
    </row>
    <row r="3" spans="1:8" ht="37.5">
      <c r="A3" s="189" t="s">
        <v>19</v>
      </c>
      <c r="B3" s="190"/>
      <c r="C3" s="52"/>
      <c r="D3" s="50" t="s">
        <v>45</v>
      </c>
      <c r="E3" s="162" t="str">
        <f>'Balance Sheet (2)'!G4</f>
        <v>As at 31 March, 2012</v>
      </c>
      <c r="F3" s="162"/>
      <c r="G3" s="163" t="str">
        <f>'Balance Sheet (2)'!I4</f>
        <v>As at 31 March, 2011</v>
      </c>
    </row>
    <row r="4" spans="1:8">
      <c r="A4" s="29"/>
      <c r="B4" s="10"/>
      <c r="C4" s="10"/>
    </row>
    <row r="5" spans="1:8">
      <c r="A5" s="60" t="s">
        <v>52</v>
      </c>
      <c r="B5" s="12" t="s">
        <v>46</v>
      </c>
      <c r="C5" s="12"/>
      <c r="D5" s="43">
        <v>15</v>
      </c>
      <c r="E5" s="164">
        <f>'note 15 to 19'!D13</f>
        <v>0</v>
      </c>
      <c r="G5" s="164">
        <f>'note 15 to 19'!F13</f>
        <v>0</v>
      </c>
    </row>
    <row r="6" spans="1:8">
      <c r="A6" s="60" t="s">
        <v>59</v>
      </c>
      <c r="B6" s="12" t="s">
        <v>47</v>
      </c>
      <c r="C6" s="12"/>
      <c r="D6" s="43"/>
    </row>
    <row r="7" spans="1:8">
      <c r="A7" s="60"/>
      <c r="B7" s="8" t="s">
        <v>70</v>
      </c>
      <c r="C7" s="8"/>
      <c r="D7" s="43"/>
      <c r="E7" s="164">
        <v>0</v>
      </c>
    </row>
    <row r="8" spans="1:8" ht="19.5" thickBot="1">
      <c r="A8" s="60" t="s">
        <v>71</v>
      </c>
      <c r="B8" s="29" t="s">
        <v>73</v>
      </c>
      <c r="C8" s="29"/>
      <c r="D8" s="43"/>
      <c r="E8" s="165">
        <f>E5+E7</f>
        <v>0</v>
      </c>
      <c r="G8" s="165">
        <f>G5+G7</f>
        <v>0</v>
      </c>
    </row>
    <row r="9" spans="1:8" ht="19.5" thickTop="1">
      <c r="A9" s="60"/>
      <c r="B9" s="10"/>
      <c r="C9" s="10"/>
      <c r="D9" s="43"/>
    </row>
    <row r="10" spans="1:8">
      <c r="A10" s="60" t="s">
        <v>72</v>
      </c>
      <c r="B10" s="10" t="s">
        <v>48</v>
      </c>
      <c r="C10" s="10"/>
      <c r="D10" s="43"/>
    </row>
    <row r="11" spans="1:8">
      <c r="A11" s="60"/>
      <c r="B11" s="58" t="s">
        <v>74</v>
      </c>
      <c r="C11" s="58"/>
      <c r="D11" s="43">
        <v>16</v>
      </c>
      <c r="E11" s="164">
        <f>'note 15 to 19'!D21</f>
        <v>0</v>
      </c>
      <c r="G11" s="164">
        <f>'note 15 to 19'!F21</f>
        <v>0</v>
      </c>
    </row>
    <row r="12" spans="1:8">
      <c r="A12" s="60"/>
      <c r="B12" s="58" t="s">
        <v>75</v>
      </c>
      <c r="C12" s="58"/>
      <c r="D12" s="43">
        <v>17</v>
      </c>
      <c r="E12" s="164">
        <f>'note 15 to 19'!D28</f>
        <v>0</v>
      </c>
      <c r="G12" s="164">
        <f>'note 15 to 19'!F28</f>
        <v>0</v>
      </c>
    </row>
    <row r="13" spans="1:8">
      <c r="A13" s="60"/>
      <c r="B13" s="58" t="s">
        <v>76</v>
      </c>
      <c r="C13" s="58"/>
      <c r="D13" s="43">
        <v>18</v>
      </c>
      <c r="E13" s="164">
        <f>'note 15 to 19'!D33</f>
        <v>0</v>
      </c>
      <c r="G13" s="164">
        <f>'note 15 to 19'!F33</f>
        <v>0</v>
      </c>
    </row>
    <row r="14" spans="1:8">
      <c r="A14" s="60"/>
      <c r="B14" s="58" t="s">
        <v>77</v>
      </c>
      <c r="C14" s="58"/>
      <c r="D14" s="43">
        <v>11</v>
      </c>
      <c r="E14" s="164">
        <f>'note 11'!G21+'note 11'!D27</f>
        <v>0</v>
      </c>
      <c r="G14" s="164">
        <f>'note 11'!G22+'note 11'!C26</f>
        <v>0</v>
      </c>
    </row>
    <row r="15" spans="1:8">
      <c r="A15" s="60"/>
      <c r="B15" s="58" t="s">
        <v>78</v>
      </c>
      <c r="C15" s="58"/>
      <c r="D15" s="43">
        <v>19</v>
      </c>
      <c r="E15" s="164">
        <f>'note 15 to 19'!D63</f>
        <v>0</v>
      </c>
      <c r="G15" s="164">
        <f>'note 15 to 19'!F63</f>
        <v>0</v>
      </c>
    </row>
    <row r="16" spans="1:8" ht="19.5" thickBot="1">
      <c r="A16" s="60"/>
      <c r="B16" s="29" t="s">
        <v>79</v>
      </c>
      <c r="C16" s="29"/>
      <c r="D16" s="43"/>
      <c r="E16" s="165">
        <f>SUM(E11:E15)</f>
        <v>0</v>
      </c>
      <c r="F16" s="166"/>
      <c r="G16" s="165">
        <f>SUM(G11:G15)</f>
        <v>0</v>
      </c>
    </row>
    <row r="17" spans="1:10" ht="19.5" thickTop="1">
      <c r="A17" s="60"/>
      <c r="B17" s="8"/>
      <c r="C17" s="8"/>
      <c r="D17" s="43"/>
    </row>
    <row r="18" spans="1:10">
      <c r="A18" s="60"/>
      <c r="B18" s="8"/>
      <c r="C18" s="8"/>
      <c r="D18" s="43"/>
    </row>
    <row r="19" spans="1:10">
      <c r="A19" s="60" t="s">
        <v>80</v>
      </c>
      <c r="B19" s="10" t="s">
        <v>81</v>
      </c>
      <c r="C19" s="10"/>
      <c r="D19" s="43"/>
      <c r="E19" s="166">
        <f>E8-E16</f>
        <v>0</v>
      </c>
      <c r="G19" s="166">
        <f>G8-G16</f>
        <v>0</v>
      </c>
    </row>
    <row r="20" spans="1:10">
      <c r="A20" s="60"/>
      <c r="B20" s="8"/>
      <c r="C20" s="8"/>
      <c r="D20" s="43"/>
    </row>
    <row r="21" spans="1:10">
      <c r="A21" s="60" t="s">
        <v>85</v>
      </c>
      <c r="B21" s="10" t="s">
        <v>49</v>
      </c>
      <c r="C21" s="10"/>
      <c r="D21" s="43"/>
    </row>
    <row r="22" spans="1:10">
      <c r="A22" s="60"/>
      <c r="B22" s="15" t="s">
        <v>82</v>
      </c>
      <c r="C22" s="15"/>
      <c r="D22" s="43"/>
      <c r="E22" s="164">
        <f>'Notes 6 to 10'!D40</f>
        <v>0</v>
      </c>
      <c r="G22" s="164">
        <f>'Notes 6 to 10'!F40</f>
        <v>0</v>
      </c>
    </row>
    <row r="23" spans="1:10">
      <c r="A23" s="60"/>
      <c r="B23" s="15" t="s">
        <v>83</v>
      </c>
      <c r="C23" s="15"/>
      <c r="D23" s="43"/>
    </row>
    <row r="24" spans="1:10">
      <c r="A24" s="60"/>
      <c r="B24" s="15" t="s">
        <v>84</v>
      </c>
      <c r="C24" s="15"/>
      <c r="D24" s="43"/>
      <c r="E24" s="164">
        <f>'Notes 1 to 5'!D47</f>
        <v>0</v>
      </c>
      <c r="G24" s="164">
        <f>'Notes 1 to 5'!F47</f>
        <v>0</v>
      </c>
    </row>
    <row r="25" spans="1:10">
      <c r="A25" s="60"/>
      <c r="B25" s="8"/>
      <c r="C25" s="8"/>
      <c r="D25" s="43"/>
      <c r="E25" s="176">
        <f>SUM(E22:E24)</f>
        <v>0</v>
      </c>
      <c r="F25" s="166"/>
      <c r="G25" s="176">
        <f>SUM(G22:G24)</f>
        <v>0</v>
      </c>
    </row>
    <row r="26" spans="1:10">
      <c r="A26" s="60"/>
      <c r="B26" s="59"/>
      <c r="C26" s="59"/>
      <c r="D26" s="43"/>
    </row>
    <row r="27" spans="1:10">
      <c r="A27" s="60" t="s">
        <v>86</v>
      </c>
      <c r="B27" s="8" t="s">
        <v>87</v>
      </c>
      <c r="C27" s="8"/>
      <c r="D27" s="43"/>
      <c r="E27" s="166">
        <f>E19-E25</f>
        <v>0</v>
      </c>
      <c r="F27" s="166"/>
      <c r="G27" s="166">
        <f>G19-G25</f>
        <v>0</v>
      </c>
    </row>
    <row r="28" spans="1:10">
      <c r="A28" s="60"/>
      <c r="B28" s="8"/>
      <c r="C28" s="8"/>
      <c r="D28" s="43"/>
    </row>
    <row r="29" spans="1:10">
      <c r="A29" s="60"/>
      <c r="B29" s="8"/>
      <c r="C29" s="8"/>
      <c r="D29" s="43"/>
    </row>
    <row r="30" spans="1:10">
      <c r="A30" s="60" t="s">
        <v>88</v>
      </c>
      <c r="B30" s="10" t="s">
        <v>89</v>
      </c>
      <c r="C30" s="10"/>
      <c r="D30" s="43">
        <v>20</v>
      </c>
      <c r="E30" s="177" t="e">
        <f>'note 20 to 25'!G22</f>
        <v>#DIV/0!</v>
      </c>
      <c r="F30" s="177"/>
      <c r="G30" s="177" t="e">
        <f>'note 20 to 25'!K22</f>
        <v>#DIV/0!</v>
      </c>
    </row>
    <row r="32" spans="1:10">
      <c r="A32" s="54" t="s">
        <v>64</v>
      </c>
      <c r="B32" s="55"/>
      <c r="C32" s="55"/>
      <c r="D32" s="55"/>
      <c r="E32" s="167"/>
      <c r="F32" s="168"/>
      <c r="G32" s="168"/>
      <c r="H32" s="56"/>
      <c r="I32" s="57"/>
      <c r="J32" s="21"/>
    </row>
    <row r="33" spans="1:10">
      <c r="A33" s="37" t="s">
        <v>290</v>
      </c>
      <c r="B33" s="61"/>
      <c r="C33" s="22"/>
      <c r="D33" s="19"/>
      <c r="E33" s="169"/>
      <c r="F33" s="170" t="s">
        <v>65</v>
      </c>
      <c r="G33" s="171"/>
      <c r="H33" s="20"/>
      <c r="I33" s="26"/>
      <c r="J33" s="24"/>
    </row>
    <row r="34" spans="1:10">
      <c r="A34" s="37" t="s">
        <v>42</v>
      </c>
      <c r="B34" s="61"/>
      <c r="C34" s="22"/>
      <c r="D34" s="19"/>
      <c r="E34" s="169"/>
      <c r="F34" s="172" t="s">
        <v>295</v>
      </c>
      <c r="G34" s="172"/>
      <c r="H34" s="61"/>
      <c r="I34" s="61"/>
      <c r="J34" s="25"/>
    </row>
    <row r="35" spans="1:10">
      <c r="A35" s="37" t="s">
        <v>296</v>
      </c>
      <c r="B35" s="61"/>
      <c r="C35" s="22"/>
      <c r="D35" s="19"/>
      <c r="E35" s="169"/>
      <c r="F35" s="173"/>
      <c r="G35" s="169"/>
      <c r="H35" s="19"/>
      <c r="I35" s="47"/>
      <c r="J35" s="25"/>
    </row>
    <row r="36" spans="1:10">
      <c r="A36" s="36"/>
      <c r="B36" s="22"/>
      <c r="C36" s="22"/>
      <c r="D36" s="19"/>
      <c r="E36" s="169"/>
      <c r="F36" s="173"/>
      <c r="G36" s="169"/>
      <c r="H36" s="19"/>
      <c r="I36" s="47"/>
      <c r="J36" s="25"/>
    </row>
    <row r="37" spans="1:10">
      <c r="A37" s="36"/>
      <c r="B37" s="22"/>
      <c r="C37" s="22"/>
      <c r="D37" s="19"/>
      <c r="E37" s="169"/>
      <c r="F37" s="173"/>
      <c r="G37" s="169"/>
      <c r="H37" s="19"/>
      <c r="I37" s="47"/>
      <c r="J37" s="25"/>
    </row>
    <row r="38" spans="1:10">
      <c r="A38" s="38"/>
      <c r="B38" s="22"/>
      <c r="C38" s="22"/>
      <c r="D38" s="19"/>
      <c r="E38" s="169"/>
      <c r="F38" s="171"/>
      <c r="G38" s="169"/>
      <c r="H38" s="19"/>
      <c r="I38" s="48"/>
      <c r="J38" s="25"/>
    </row>
    <row r="39" spans="1:10">
      <c r="A39" s="39" t="s">
        <v>297</v>
      </c>
      <c r="B39" s="61"/>
      <c r="C39" s="61"/>
      <c r="D39" s="19"/>
      <c r="E39" s="169"/>
      <c r="F39" s="172"/>
      <c r="H39" s="8"/>
      <c r="I39" s="10"/>
      <c r="J39" s="27"/>
    </row>
    <row r="40" spans="1:10">
      <c r="A40" s="184" t="s">
        <v>66</v>
      </c>
      <c r="B40" s="185"/>
      <c r="C40" s="185"/>
      <c r="D40" s="19"/>
      <c r="E40" s="169"/>
      <c r="F40" s="172"/>
      <c r="H40" s="8"/>
      <c r="I40" s="10"/>
      <c r="J40" s="27"/>
    </row>
    <row r="41" spans="1:10">
      <c r="A41" s="39" t="s">
        <v>293</v>
      </c>
      <c r="B41" s="61"/>
      <c r="C41" s="61"/>
      <c r="D41" s="19"/>
      <c r="E41" s="172" t="s">
        <v>68</v>
      </c>
      <c r="F41" s="174"/>
      <c r="G41" s="173" t="s">
        <v>68</v>
      </c>
      <c r="H41" s="29"/>
      <c r="I41" s="8"/>
      <c r="J41" s="27"/>
    </row>
    <row r="42" spans="1:10">
      <c r="A42" s="36"/>
      <c r="B42" s="22"/>
      <c r="C42" s="22"/>
      <c r="D42" s="19"/>
      <c r="E42" s="169"/>
      <c r="F42" s="170"/>
      <c r="H42" s="8"/>
      <c r="I42" s="29"/>
      <c r="J42" s="27"/>
    </row>
    <row r="43" spans="1:10">
      <c r="A43" s="40"/>
      <c r="B43" s="22"/>
      <c r="C43" s="22"/>
      <c r="D43" s="19"/>
      <c r="E43" s="169"/>
      <c r="F43" s="173"/>
      <c r="G43" s="169"/>
      <c r="H43" s="19"/>
      <c r="I43" s="47"/>
      <c r="J43" s="27"/>
    </row>
    <row r="44" spans="1:10">
      <c r="A44" s="37" t="s">
        <v>43</v>
      </c>
      <c r="B44" s="61" t="s">
        <v>67</v>
      </c>
      <c r="D44" s="19"/>
      <c r="E44" s="169"/>
      <c r="F44" s="175"/>
      <c r="G44" s="169"/>
      <c r="H44" s="19"/>
      <c r="I44" s="48"/>
      <c r="J44" s="27"/>
    </row>
    <row r="45" spans="1:10">
      <c r="A45" s="62" t="s">
        <v>44</v>
      </c>
      <c r="B45" s="136" t="s">
        <v>217</v>
      </c>
      <c r="D45" s="19"/>
      <c r="E45" s="169"/>
      <c r="F45" s="175"/>
      <c r="G45" s="169"/>
      <c r="H45" s="19"/>
      <c r="I45" s="48"/>
      <c r="J45" s="27"/>
    </row>
  </sheetData>
  <mergeCells count="4">
    <mergeCell ref="A3:B3"/>
    <mergeCell ref="A2:H2"/>
    <mergeCell ref="A1:H1"/>
    <mergeCell ref="A40:C40"/>
  </mergeCells>
  <pageMargins left="0.5" right="0.5" top="0.5" bottom="0.5" header="0.5" footer="0.5"/>
  <pageSetup paperSize="9" scale="51" fitToHeight="0" orientation="portrait" r:id="rId1"/>
</worksheet>
</file>

<file path=xl/worksheets/sheet4.xml><?xml version="1.0" encoding="utf-8"?>
<worksheet xmlns="http://schemas.openxmlformats.org/spreadsheetml/2006/main" xmlns:r="http://schemas.openxmlformats.org/officeDocument/2006/relationships">
  <dimension ref="A1:M52"/>
  <sheetViews>
    <sheetView workbookViewId="0">
      <selection activeCell="F36" sqref="F36"/>
    </sheetView>
  </sheetViews>
  <sheetFormatPr defaultRowHeight="18.75"/>
  <cols>
    <col min="1" max="1" width="5.7109375" style="69" customWidth="1"/>
    <col min="2" max="2" width="68.42578125" style="73" bestFit="1" customWidth="1"/>
    <col min="3" max="3" width="10.28515625" style="73" bestFit="1" customWidth="1"/>
    <col min="4" max="4" width="26.7109375" style="71" bestFit="1" customWidth="1"/>
    <col min="5" max="5" width="15.5703125" style="71" bestFit="1" customWidth="1"/>
    <col min="6" max="6" width="31.28515625" style="71" bestFit="1" customWidth="1"/>
    <col min="7" max="258" width="9.140625" style="69"/>
    <col min="259" max="259" width="6.5703125" style="69" bestFit="1" customWidth="1"/>
    <col min="260" max="260" width="48.140625" style="69" bestFit="1" customWidth="1"/>
    <col min="261" max="261" width="18.140625" style="69" customWidth="1"/>
    <col min="262" max="262" width="18.28515625" style="69" bestFit="1" customWidth="1"/>
    <col min="263" max="514" width="9.140625" style="69"/>
    <col min="515" max="515" width="6.5703125" style="69" bestFit="1" customWidth="1"/>
    <col min="516" max="516" width="48.140625" style="69" bestFit="1" customWidth="1"/>
    <col min="517" max="517" width="18.140625" style="69" customWidth="1"/>
    <col min="518" max="518" width="18.28515625" style="69" bestFit="1" customWidth="1"/>
    <col min="519" max="770" width="9.140625" style="69"/>
    <col min="771" max="771" width="6.5703125" style="69" bestFit="1" customWidth="1"/>
    <col min="772" max="772" width="48.140625" style="69" bestFit="1" customWidth="1"/>
    <col min="773" max="773" width="18.140625" style="69" customWidth="1"/>
    <col min="774" max="774" width="18.28515625" style="69" bestFit="1" customWidth="1"/>
    <col min="775" max="1026" width="9.140625" style="69"/>
    <col min="1027" max="1027" width="6.5703125" style="69" bestFit="1" customWidth="1"/>
    <col min="1028" max="1028" width="48.140625" style="69" bestFit="1" customWidth="1"/>
    <col min="1029" max="1029" width="18.140625" style="69" customWidth="1"/>
    <col min="1030" max="1030" width="18.28515625" style="69" bestFit="1" customWidth="1"/>
    <col min="1031" max="1282" width="9.140625" style="69"/>
    <col min="1283" max="1283" width="6.5703125" style="69" bestFit="1" customWidth="1"/>
    <col min="1284" max="1284" width="48.140625" style="69" bestFit="1" customWidth="1"/>
    <col min="1285" max="1285" width="18.140625" style="69" customWidth="1"/>
    <col min="1286" max="1286" width="18.28515625" style="69" bestFit="1" customWidth="1"/>
    <col min="1287" max="1538" width="9.140625" style="69"/>
    <col min="1539" max="1539" width="6.5703125" style="69" bestFit="1" customWidth="1"/>
    <col min="1540" max="1540" width="48.140625" style="69" bestFit="1" customWidth="1"/>
    <col min="1541" max="1541" width="18.140625" style="69" customWidth="1"/>
    <col min="1542" max="1542" width="18.28515625" style="69" bestFit="1" customWidth="1"/>
    <col min="1543" max="1794" width="9.140625" style="69"/>
    <col min="1795" max="1795" width="6.5703125" style="69" bestFit="1" customWidth="1"/>
    <col min="1796" max="1796" width="48.140625" style="69" bestFit="1" customWidth="1"/>
    <col min="1797" max="1797" width="18.140625" style="69" customWidth="1"/>
    <col min="1798" max="1798" width="18.28515625" style="69" bestFit="1" customWidth="1"/>
    <col min="1799" max="2050" width="9.140625" style="69"/>
    <col min="2051" max="2051" width="6.5703125" style="69" bestFit="1" customWidth="1"/>
    <col min="2052" max="2052" width="48.140625" style="69" bestFit="1" customWidth="1"/>
    <col min="2053" max="2053" width="18.140625" style="69" customWidth="1"/>
    <col min="2054" max="2054" width="18.28515625" style="69" bestFit="1" customWidth="1"/>
    <col min="2055" max="2306" width="9.140625" style="69"/>
    <col min="2307" max="2307" width="6.5703125" style="69" bestFit="1" customWidth="1"/>
    <col min="2308" max="2308" width="48.140625" style="69" bestFit="1" customWidth="1"/>
    <col min="2309" max="2309" width="18.140625" style="69" customWidth="1"/>
    <col min="2310" max="2310" width="18.28515625" style="69" bestFit="1" customWidth="1"/>
    <col min="2311" max="2562" width="9.140625" style="69"/>
    <col min="2563" max="2563" width="6.5703125" style="69" bestFit="1" customWidth="1"/>
    <col min="2564" max="2564" width="48.140625" style="69" bestFit="1" customWidth="1"/>
    <col min="2565" max="2565" width="18.140625" style="69" customWidth="1"/>
    <col min="2566" max="2566" width="18.28515625" style="69" bestFit="1" customWidth="1"/>
    <col min="2567" max="2818" width="9.140625" style="69"/>
    <col min="2819" max="2819" width="6.5703125" style="69" bestFit="1" customWidth="1"/>
    <col min="2820" max="2820" width="48.140625" style="69" bestFit="1" customWidth="1"/>
    <col min="2821" max="2821" width="18.140625" style="69" customWidth="1"/>
    <col min="2822" max="2822" width="18.28515625" style="69" bestFit="1" customWidth="1"/>
    <col min="2823" max="3074" width="9.140625" style="69"/>
    <col min="3075" max="3075" width="6.5703125" style="69" bestFit="1" customWidth="1"/>
    <col min="3076" max="3076" width="48.140625" style="69" bestFit="1" customWidth="1"/>
    <col min="3077" max="3077" width="18.140625" style="69" customWidth="1"/>
    <col min="3078" max="3078" width="18.28515625" style="69" bestFit="1" customWidth="1"/>
    <col min="3079" max="3330" width="9.140625" style="69"/>
    <col min="3331" max="3331" width="6.5703125" style="69" bestFit="1" customWidth="1"/>
    <col min="3332" max="3332" width="48.140625" style="69" bestFit="1" customWidth="1"/>
    <col min="3333" max="3333" width="18.140625" style="69" customWidth="1"/>
    <col min="3334" max="3334" width="18.28515625" style="69" bestFit="1" customWidth="1"/>
    <col min="3335" max="3586" width="9.140625" style="69"/>
    <col min="3587" max="3587" width="6.5703125" style="69" bestFit="1" customWidth="1"/>
    <col min="3588" max="3588" width="48.140625" style="69" bestFit="1" customWidth="1"/>
    <col min="3589" max="3589" width="18.140625" style="69" customWidth="1"/>
    <col min="3590" max="3590" width="18.28515625" style="69" bestFit="1" customWidth="1"/>
    <col min="3591" max="3842" width="9.140625" style="69"/>
    <col min="3843" max="3843" width="6.5703125" style="69" bestFit="1" customWidth="1"/>
    <col min="3844" max="3844" width="48.140625" style="69" bestFit="1" customWidth="1"/>
    <col min="3845" max="3845" width="18.140625" style="69" customWidth="1"/>
    <col min="3846" max="3846" width="18.28515625" style="69" bestFit="1" customWidth="1"/>
    <col min="3847" max="4098" width="9.140625" style="69"/>
    <col min="4099" max="4099" width="6.5703125" style="69" bestFit="1" customWidth="1"/>
    <col min="4100" max="4100" width="48.140625" style="69" bestFit="1" customWidth="1"/>
    <col min="4101" max="4101" width="18.140625" style="69" customWidth="1"/>
    <col min="4102" max="4102" width="18.28515625" style="69" bestFit="1" customWidth="1"/>
    <col min="4103" max="4354" width="9.140625" style="69"/>
    <col min="4355" max="4355" width="6.5703125" style="69" bestFit="1" customWidth="1"/>
    <col min="4356" max="4356" width="48.140625" style="69" bestFit="1" customWidth="1"/>
    <col min="4357" max="4357" width="18.140625" style="69" customWidth="1"/>
    <col min="4358" max="4358" width="18.28515625" style="69" bestFit="1" customWidth="1"/>
    <col min="4359" max="4610" width="9.140625" style="69"/>
    <col min="4611" max="4611" width="6.5703125" style="69" bestFit="1" customWidth="1"/>
    <col min="4612" max="4612" width="48.140625" style="69" bestFit="1" customWidth="1"/>
    <col min="4613" max="4613" width="18.140625" style="69" customWidth="1"/>
    <col min="4614" max="4614" width="18.28515625" style="69" bestFit="1" customWidth="1"/>
    <col min="4615" max="4866" width="9.140625" style="69"/>
    <col min="4867" max="4867" width="6.5703125" style="69" bestFit="1" customWidth="1"/>
    <col min="4868" max="4868" width="48.140625" style="69" bestFit="1" customWidth="1"/>
    <col min="4869" max="4869" width="18.140625" style="69" customWidth="1"/>
    <col min="4870" max="4870" width="18.28515625" style="69" bestFit="1" customWidth="1"/>
    <col min="4871" max="5122" width="9.140625" style="69"/>
    <col min="5123" max="5123" width="6.5703125" style="69" bestFit="1" customWidth="1"/>
    <col min="5124" max="5124" width="48.140625" style="69" bestFit="1" customWidth="1"/>
    <col min="5125" max="5125" width="18.140625" style="69" customWidth="1"/>
    <col min="5126" max="5126" width="18.28515625" style="69" bestFit="1" customWidth="1"/>
    <col min="5127" max="5378" width="9.140625" style="69"/>
    <col min="5379" max="5379" width="6.5703125" style="69" bestFit="1" customWidth="1"/>
    <col min="5380" max="5380" width="48.140625" style="69" bestFit="1" customWidth="1"/>
    <col min="5381" max="5381" width="18.140625" style="69" customWidth="1"/>
    <col min="5382" max="5382" width="18.28515625" style="69" bestFit="1" customWidth="1"/>
    <col min="5383" max="5634" width="9.140625" style="69"/>
    <col min="5635" max="5635" width="6.5703125" style="69" bestFit="1" customWidth="1"/>
    <col min="5636" max="5636" width="48.140625" style="69" bestFit="1" customWidth="1"/>
    <col min="5637" max="5637" width="18.140625" style="69" customWidth="1"/>
    <col min="5638" max="5638" width="18.28515625" style="69" bestFit="1" customWidth="1"/>
    <col min="5639" max="5890" width="9.140625" style="69"/>
    <col min="5891" max="5891" width="6.5703125" style="69" bestFit="1" customWidth="1"/>
    <col min="5892" max="5892" width="48.140625" style="69" bestFit="1" customWidth="1"/>
    <col min="5893" max="5893" width="18.140625" style="69" customWidth="1"/>
    <col min="5894" max="5894" width="18.28515625" style="69" bestFit="1" customWidth="1"/>
    <col min="5895" max="6146" width="9.140625" style="69"/>
    <col min="6147" max="6147" width="6.5703125" style="69" bestFit="1" customWidth="1"/>
    <col min="6148" max="6148" width="48.140625" style="69" bestFit="1" customWidth="1"/>
    <col min="6149" max="6149" width="18.140625" style="69" customWidth="1"/>
    <col min="6150" max="6150" width="18.28515625" style="69" bestFit="1" customWidth="1"/>
    <col min="6151" max="6402" width="9.140625" style="69"/>
    <col min="6403" max="6403" width="6.5703125" style="69" bestFit="1" customWidth="1"/>
    <col min="6404" max="6404" width="48.140625" style="69" bestFit="1" customWidth="1"/>
    <col min="6405" max="6405" width="18.140625" style="69" customWidth="1"/>
    <col min="6406" max="6406" width="18.28515625" style="69" bestFit="1" customWidth="1"/>
    <col min="6407" max="6658" width="9.140625" style="69"/>
    <col min="6659" max="6659" width="6.5703125" style="69" bestFit="1" customWidth="1"/>
    <col min="6660" max="6660" width="48.140625" style="69" bestFit="1" customWidth="1"/>
    <col min="6661" max="6661" width="18.140625" style="69" customWidth="1"/>
    <col min="6662" max="6662" width="18.28515625" style="69" bestFit="1" customWidth="1"/>
    <col min="6663" max="6914" width="9.140625" style="69"/>
    <col min="6915" max="6915" width="6.5703125" style="69" bestFit="1" customWidth="1"/>
    <col min="6916" max="6916" width="48.140625" style="69" bestFit="1" customWidth="1"/>
    <col min="6917" max="6917" width="18.140625" style="69" customWidth="1"/>
    <col min="6918" max="6918" width="18.28515625" style="69" bestFit="1" customWidth="1"/>
    <col min="6919" max="7170" width="9.140625" style="69"/>
    <col min="7171" max="7171" width="6.5703125" style="69" bestFit="1" customWidth="1"/>
    <col min="7172" max="7172" width="48.140625" style="69" bestFit="1" customWidth="1"/>
    <col min="7173" max="7173" width="18.140625" style="69" customWidth="1"/>
    <col min="7174" max="7174" width="18.28515625" style="69" bestFit="1" customWidth="1"/>
    <col min="7175" max="7426" width="9.140625" style="69"/>
    <col min="7427" max="7427" width="6.5703125" style="69" bestFit="1" customWidth="1"/>
    <col min="7428" max="7428" width="48.140625" style="69" bestFit="1" customWidth="1"/>
    <col min="7429" max="7429" width="18.140625" style="69" customWidth="1"/>
    <col min="7430" max="7430" width="18.28515625" style="69" bestFit="1" customWidth="1"/>
    <col min="7431" max="7682" width="9.140625" style="69"/>
    <col min="7683" max="7683" width="6.5703125" style="69" bestFit="1" customWidth="1"/>
    <col min="7684" max="7684" width="48.140625" style="69" bestFit="1" customWidth="1"/>
    <col min="7685" max="7685" width="18.140625" style="69" customWidth="1"/>
    <col min="7686" max="7686" width="18.28515625" style="69" bestFit="1" customWidth="1"/>
    <col min="7687" max="7938" width="9.140625" style="69"/>
    <col min="7939" max="7939" width="6.5703125" style="69" bestFit="1" customWidth="1"/>
    <col min="7940" max="7940" width="48.140625" style="69" bestFit="1" customWidth="1"/>
    <col min="7941" max="7941" width="18.140625" style="69" customWidth="1"/>
    <col min="7942" max="7942" width="18.28515625" style="69" bestFit="1" customWidth="1"/>
    <col min="7943" max="8194" width="9.140625" style="69"/>
    <col min="8195" max="8195" width="6.5703125" style="69" bestFit="1" customWidth="1"/>
    <col min="8196" max="8196" width="48.140625" style="69" bestFit="1" customWidth="1"/>
    <col min="8197" max="8197" width="18.140625" style="69" customWidth="1"/>
    <col min="8198" max="8198" width="18.28515625" style="69" bestFit="1" customWidth="1"/>
    <col min="8199" max="8450" width="9.140625" style="69"/>
    <col min="8451" max="8451" width="6.5703125" style="69" bestFit="1" customWidth="1"/>
    <col min="8452" max="8452" width="48.140625" style="69" bestFit="1" customWidth="1"/>
    <col min="8453" max="8453" width="18.140625" style="69" customWidth="1"/>
    <col min="8454" max="8454" width="18.28515625" style="69" bestFit="1" customWidth="1"/>
    <col min="8455" max="8706" width="9.140625" style="69"/>
    <col min="8707" max="8707" width="6.5703125" style="69" bestFit="1" customWidth="1"/>
    <col min="8708" max="8708" width="48.140625" style="69" bestFit="1" customWidth="1"/>
    <col min="8709" max="8709" width="18.140625" style="69" customWidth="1"/>
    <col min="8710" max="8710" width="18.28515625" style="69" bestFit="1" customWidth="1"/>
    <col min="8711" max="8962" width="9.140625" style="69"/>
    <col min="8963" max="8963" width="6.5703125" style="69" bestFit="1" customWidth="1"/>
    <col min="8964" max="8964" width="48.140625" style="69" bestFit="1" customWidth="1"/>
    <col min="8965" max="8965" width="18.140625" style="69" customWidth="1"/>
    <col min="8966" max="8966" width="18.28515625" style="69" bestFit="1" customWidth="1"/>
    <col min="8967" max="9218" width="9.140625" style="69"/>
    <col min="9219" max="9219" width="6.5703125" style="69" bestFit="1" customWidth="1"/>
    <col min="9220" max="9220" width="48.140625" style="69" bestFit="1" customWidth="1"/>
    <col min="9221" max="9221" width="18.140625" style="69" customWidth="1"/>
    <col min="9222" max="9222" width="18.28515625" style="69" bestFit="1" customWidth="1"/>
    <col min="9223" max="9474" width="9.140625" style="69"/>
    <col min="9475" max="9475" width="6.5703125" style="69" bestFit="1" customWidth="1"/>
    <col min="9476" max="9476" width="48.140625" style="69" bestFit="1" customWidth="1"/>
    <col min="9477" max="9477" width="18.140625" style="69" customWidth="1"/>
    <col min="9478" max="9478" width="18.28515625" style="69" bestFit="1" customWidth="1"/>
    <col min="9479" max="9730" width="9.140625" style="69"/>
    <col min="9731" max="9731" width="6.5703125" style="69" bestFit="1" customWidth="1"/>
    <col min="9732" max="9732" width="48.140625" style="69" bestFit="1" customWidth="1"/>
    <col min="9733" max="9733" width="18.140625" style="69" customWidth="1"/>
    <col min="9734" max="9734" width="18.28515625" style="69" bestFit="1" customWidth="1"/>
    <col min="9735" max="9986" width="9.140625" style="69"/>
    <col min="9987" max="9987" width="6.5703125" style="69" bestFit="1" customWidth="1"/>
    <col min="9988" max="9988" width="48.140625" style="69" bestFit="1" customWidth="1"/>
    <col min="9989" max="9989" width="18.140625" style="69" customWidth="1"/>
    <col min="9990" max="9990" width="18.28515625" style="69" bestFit="1" customWidth="1"/>
    <col min="9991" max="10242" width="9.140625" style="69"/>
    <col min="10243" max="10243" width="6.5703125" style="69" bestFit="1" customWidth="1"/>
    <col min="10244" max="10244" width="48.140625" style="69" bestFit="1" customWidth="1"/>
    <col min="10245" max="10245" width="18.140625" style="69" customWidth="1"/>
    <col min="10246" max="10246" width="18.28515625" style="69" bestFit="1" customWidth="1"/>
    <col min="10247" max="10498" width="9.140625" style="69"/>
    <col min="10499" max="10499" width="6.5703125" style="69" bestFit="1" customWidth="1"/>
    <col min="10500" max="10500" width="48.140625" style="69" bestFit="1" customWidth="1"/>
    <col min="10501" max="10501" width="18.140625" style="69" customWidth="1"/>
    <col min="10502" max="10502" width="18.28515625" style="69" bestFit="1" customWidth="1"/>
    <col min="10503" max="10754" width="9.140625" style="69"/>
    <col min="10755" max="10755" width="6.5703125" style="69" bestFit="1" customWidth="1"/>
    <col min="10756" max="10756" width="48.140625" style="69" bestFit="1" customWidth="1"/>
    <col min="10757" max="10757" width="18.140625" style="69" customWidth="1"/>
    <col min="10758" max="10758" width="18.28515625" style="69" bestFit="1" customWidth="1"/>
    <col min="10759" max="11010" width="9.140625" style="69"/>
    <col min="11011" max="11011" width="6.5703125" style="69" bestFit="1" customWidth="1"/>
    <col min="11012" max="11012" width="48.140625" style="69" bestFit="1" customWidth="1"/>
    <col min="11013" max="11013" width="18.140625" style="69" customWidth="1"/>
    <col min="11014" max="11014" width="18.28515625" style="69" bestFit="1" customWidth="1"/>
    <col min="11015" max="11266" width="9.140625" style="69"/>
    <col min="11267" max="11267" width="6.5703125" style="69" bestFit="1" customWidth="1"/>
    <col min="11268" max="11268" width="48.140625" style="69" bestFit="1" customWidth="1"/>
    <col min="11269" max="11269" width="18.140625" style="69" customWidth="1"/>
    <col min="11270" max="11270" width="18.28515625" style="69" bestFit="1" customWidth="1"/>
    <col min="11271" max="11522" width="9.140625" style="69"/>
    <col min="11523" max="11523" width="6.5703125" style="69" bestFit="1" customWidth="1"/>
    <col min="11524" max="11524" width="48.140625" style="69" bestFit="1" customWidth="1"/>
    <col min="11525" max="11525" width="18.140625" style="69" customWidth="1"/>
    <col min="11526" max="11526" width="18.28515625" style="69" bestFit="1" customWidth="1"/>
    <col min="11527" max="11778" width="9.140625" style="69"/>
    <col min="11779" max="11779" width="6.5703125" style="69" bestFit="1" customWidth="1"/>
    <col min="11780" max="11780" width="48.140625" style="69" bestFit="1" customWidth="1"/>
    <col min="11781" max="11781" width="18.140625" style="69" customWidth="1"/>
    <col min="11782" max="11782" width="18.28515625" style="69" bestFit="1" customWidth="1"/>
    <col min="11783" max="12034" width="9.140625" style="69"/>
    <col min="12035" max="12035" width="6.5703125" style="69" bestFit="1" customWidth="1"/>
    <col min="12036" max="12036" width="48.140625" style="69" bestFit="1" customWidth="1"/>
    <col min="12037" max="12037" width="18.140625" style="69" customWidth="1"/>
    <col min="12038" max="12038" width="18.28515625" style="69" bestFit="1" customWidth="1"/>
    <col min="12039" max="12290" width="9.140625" style="69"/>
    <col min="12291" max="12291" width="6.5703125" style="69" bestFit="1" customWidth="1"/>
    <col min="12292" max="12292" width="48.140625" style="69" bestFit="1" customWidth="1"/>
    <col min="12293" max="12293" width="18.140625" style="69" customWidth="1"/>
    <col min="12294" max="12294" width="18.28515625" style="69" bestFit="1" customWidth="1"/>
    <col min="12295" max="12546" width="9.140625" style="69"/>
    <col min="12547" max="12547" width="6.5703125" style="69" bestFit="1" customWidth="1"/>
    <col min="12548" max="12548" width="48.140625" style="69" bestFit="1" customWidth="1"/>
    <col min="12549" max="12549" width="18.140625" style="69" customWidth="1"/>
    <col min="12550" max="12550" width="18.28515625" style="69" bestFit="1" customWidth="1"/>
    <col min="12551" max="12802" width="9.140625" style="69"/>
    <col min="12803" max="12803" width="6.5703125" style="69" bestFit="1" customWidth="1"/>
    <col min="12804" max="12804" width="48.140625" style="69" bestFit="1" customWidth="1"/>
    <col min="12805" max="12805" width="18.140625" style="69" customWidth="1"/>
    <col min="12806" max="12806" width="18.28515625" style="69" bestFit="1" customWidth="1"/>
    <col min="12807" max="13058" width="9.140625" style="69"/>
    <col min="13059" max="13059" width="6.5703125" style="69" bestFit="1" customWidth="1"/>
    <col min="13060" max="13060" width="48.140625" style="69" bestFit="1" customWidth="1"/>
    <col min="13061" max="13061" width="18.140625" style="69" customWidth="1"/>
    <col min="13062" max="13062" width="18.28515625" style="69" bestFit="1" customWidth="1"/>
    <col min="13063" max="13314" width="9.140625" style="69"/>
    <col min="13315" max="13315" width="6.5703125" style="69" bestFit="1" customWidth="1"/>
    <col min="13316" max="13316" width="48.140625" style="69" bestFit="1" customWidth="1"/>
    <col min="13317" max="13317" width="18.140625" style="69" customWidth="1"/>
    <col min="13318" max="13318" width="18.28515625" style="69" bestFit="1" customWidth="1"/>
    <col min="13319" max="13570" width="9.140625" style="69"/>
    <col min="13571" max="13571" width="6.5703125" style="69" bestFit="1" customWidth="1"/>
    <col min="13572" max="13572" width="48.140625" style="69" bestFit="1" customWidth="1"/>
    <col min="13573" max="13573" width="18.140625" style="69" customWidth="1"/>
    <col min="13574" max="13574" width="18.28515625" style="69" bestFit="1" customWidth="1"/>
    <col min="13575" max="13826" width="9.140625" style="69"/>
    <col min="13827" max="13827" width="6.5703125" style="69" bestFit="1" customWidth="1"/>
    <col min="13828" max="13828" width="48.140625" style="69" bestFit="1" customWidth="1"/>
    <col min="13829" max="13829" width="18.140625" style="69" customWidth="1"/>
    <col min="13830" max="13830" width="18.28515625" style="69" bestFit="1" customWidth="1"/>
    <col min="13831" max="14082" width="9.140625" style="69"/>
    <col min="14083" max="14083" width="6.5703125" style="69" bestFit="1" customWidth="1"/>
    <col min="14084" max="14084" width="48.140625" style="69" bestFit="1" customWidth="1"/>
    <col min="14085" max="14085" width="18.140625" style="69" customWidth="1"/>
    <col min="14086" max="14086" width="18.28515625" style="69" bestFit="1" customWidth="1"/>
    <col min="14087" max="14338" width="9.140625" style="69"/>
    <col min="14339" max="14339" width="6.5703125" style="69" bestFit="1" customWidth="1"/>
    <col min="14340" max="14340" width="48.140625" style="69" bestFit="1" customWidth="1"/>
    <col min="14341" max="14341" width="18.140625" style="69" customWidth="1"/>
    <col min="14342" max="14342" width="18.28515625" style="69" bestFit="1" customWidth="1"/>
    <col min="14343" max="14594" width="9.140625" style="69"/>
    <col min="14595" max="14595" width="6.5703125" style="69" bestFit="1" customWidth="1"/>
    <col min="14596" max="14596" width="48.140625" style="69" bestFit="1" customWidth="1"/>
    <col min="14597" max="14597" width="18.140625" style="69" customWidth="1"/>
    <col min="14598" max="14598" width="18.28515625" style="69" bestFit="1" customWidth="1"/>
    <col min="14599" max="14850" width="9.140625" style="69"/>
    <col min="14851" max="14851" width="6.5703125" style="69" bestFit="1" customWidth="1"/>
    <col min="14852" max="14852" width="48.140625" style="69" bestFit="1" customWidth="1"/>
    <col min="14853" max="14853" width="18.140625" style="69" customWidth="1"/>
    <col min="14854" max="14854" width="18.28515625" style="69" bestFit="1" customWidth="1"/>
    <col min="14855" max="15106" width="9.140625" style="69"/>
    <col min="15107" max="15107" width="6.5703125" style="69" bestFit="1" customWidth="1"/>
    <col min="15108" max="15108" width="48.140625" style="69" bestFit="1" customWidth="1"/>
    <col min="15109" max="15109" width="18.140625" style="69" customWidth="1"/>
    <col min="15110" max="15110" width="18.28515625" style="69" bestFit="1" customWidth="1"/>
    <col min="15111" max="15362" width="9.140625" style="69"/>
    <col min="15363" max="15363" width="6.5703125" style="69" bestFit="1" customWidth="1"/>
    <col min="15364" max="15364" width="48.140625" style="69" bestFit="1" customWidth="1"/>
    <col min="15365" max="15365" width="18.140625" style="69" customWidth="1"/>
    <col min="15366" max="15366" width="18.28515625" style="69" bestFit="1" customWidth="1"/>
    <col min="15367" max="15618" width="9.140625" style="69"/>
    <col min="15619" max="15619" width="6.5703125" style="69" bestFit="1" customWidth="1"/>
    <col min="15620" max="15620" width="48.140625" style="69" bestFit="1" customWidth="1"/>
    <col min="15621" max="15621" width="18.140625" style="69" customWidth="1"/>
    <col min="15622" max="15622" width="18.28515625" style="69" bestFit="1" customWidth="1"/>
    <col min="15623" max="15874" width="9.140625" style="69"/>
    <col min="15875" max="15875" width="6.5703125" style="69" bestFit="1" customWidth="1"/>
    <col min="15876" max="15876" width="48.140625" style="69" bestFit="1" customWidth="1"/>
    <col min="15877" max="15877" width="18.140625" style="69" customWidth="1"/>
    <col min="15878" max="15878" width="18.28515625" style="69" bestFit="1" customWidth="1"/>
    <col min="15879" max="16130" width="9.140625" style="69"/>
    <col min="16131" max="16131" width="6.5703125" style="69" bestFit="1" customWidth="1"/>
    <col min="16132" max="16132" width="48.140625" style="69" bestFit="1" customWidth="1"/>
    <col min="16133" max="16133" width="18.140625" style="69" customWidth="1"/>
    <col min="16134" max="16134" width="18.28515625" style="69" bestFit="1" customWidth="1"/>
    <col min="16135" max="16384" width="9.140625" style="69"/>
  </cols>
  <sheetData>
    <row r="1" spans="1:10" s="85" customFormat="1">
      <c r="A1" s="192" t="str">
        <f>'Profit and Loss '!A1:H1</f>
        <v>xyz Private Limited</v>
      </c>
      <c r="B1" s="192"/>
      <c r="C1" s="192"/>
      <c r="D1" s="192"/>
      <c r="E1" s="192"/>
      <c r="F1" s="192"/>
    </row>
    <row r="2" spans="1:10" s="85" customFormat="1">
      <c r="A2" s="192" t="s">
        <v>97</v>
      </c>
      <c r="B2" s="192"/>
      <c r="C2" s="192"/>
      <c r="D2" s="192"/>
      <c r="E2" s="192"/>
      <c r="F2" s="192"/>
    </row>
    <row r="3" spans="1:10" s="85" customFormat="1">
      <c r="A3" s="98"/>
      <c r="B3" s="98"/>
      <c r="C3" s="98"/>
      <c r="D3" s="98"/>
      <c r="E3" s="98"/>
      <c r="F3" s="98"/>
    </row>
    <row r="4" spans="1:10" s="85" customFormat="1">
      <c r="A4" s="98"/>
      <c r="B4" s="98"/>
      <c r="C4" s="98"/>
      <c r="D4" s="98"/>
      <c r="E4" s="98"/>
      <c r="F4" s="98"/>
    </row>
    <row r="5" spans="1:10" s="85" customFormat="1">
      <c r="A5" s="98"/>
      <c r="B5" s="98"/>
      <c r="C5" s="98"/>
      <c r="D5" s="98"/>
      <c r="E5" s="98"/>
      <c r="F5" s="98" t="s">
        <v>126</v>
      </c>
    </row>
    <row r="6" spans="1:10" s="65" customFormat="1">
      <c r="A6" s="67"/>
      <c r="B6" s="193" t="s">
        <v>90</v>
      </c>
      <c r="C6" s="100"/>
      <c r="D6" s="101" t="str">
        <f>'[1]BALANCE SHEET'!F3</f>
        <v>AS AT</v>
      </c>
      <c r="E6" s="101"/>
      <c r="F6" s="102" t="str">
        <f>D6</f>
        <v>AS AT</v>
      </c>
      <c r="G6" s="67"/>
    </row>
    <row r="7" spans="1:10" s="65" customFormat="1">
      <c r="A7" s="67"/>
      <c r="B7" s="194"/>
      <c r="C7" s="104"/>
      <c r="D7" s="105" t="str">
        <f>'[1]BALANCE SHEET'!F4</f>
        <v>31st MARCH, 2012</v>
      </c>
      <c r="E7" s="105"/>
      <c r="F7" s="106" t="str">
        <f>'[1]BALANCE SHEET'!G4</f>
        <v>31st MARCH, 2011</v>
      </c>
    </row>
    <row r="8" spans="1:10" s="65" customFormat="1">
      <c r="B8" s="68" t="s">
        <v>98</v>
      </c>
      <c r="C8" s="68"/>
      <c r="D8" s="66"/>
      <c r="E8" s="66"/>
      <c r="F8" s="66"/>
    </row>
    <row r="9" spans="1:10">
      <c r="B9" s="70" t="s">
        <v>91</v>
      </c>
      <c r="C9" s="70"/>
    </row>
    <row r="10" spans="1:10">
      <c r="B10" s="70" t="s">
        <v>103</v>
      </c>
      <c r="C10" s="72"/>
    </row>
    <row r="11" spans="1:10">
      <c r="B11" s="73" t="s">
        <v>285</v>
      </c>
      <c r="D11" s="71">
        <v>1000</v>
      </c>
      <c r="F11" s="71">
        <v>1000</v>
      </c>
    </row>
    <row r="12" spans="1:10">
      <c r="B12" s="64" t="s">
        <v>99</v>
      </c>
      <c r="J12" s="74"/>
    </row>
    <row r="13" spans="1:10">
      <c r="B13" s="70" t="s">
        <v>92</v>
      </c>
      <c r="C13" s="72"/>
    </row>
    <row r="14" spans="1:10">
      <c r="B14" s="73" t="s">
        <v>286</v>
      </c>
      <c r="D14" s="71">
        <v>600</v>
      </c>
      <c r="F14" s="71">
        <v>500</v>
      </c>
    </row>
    <row r="15" spans="1:10">
      <c r="B15" s="64" t="s">
        <v>287</v>
      </c>
      <c r="D15" s="71">
        <v>0</v>
      </c>
      <c r="F15" s="71">
        <v>0</v>
      </c>
    </row>
    <row r="16" spans="1:10" ht="19.5" thickBot="1">
      <c r="B16" s="70"/>
      <c r="C16" s="70"/>
      <c r="D16" s="87">
        <f>D14-D15</f>
        <v>600</v>
      </c>
      <c r="E16" s="86"/>
      <c r="F16" s="87">
        <f>F14-F15</f>
        <v>500</v>
      </c>
    </row>
    <row r="17" spans="2:13" ht="19.5" thickTop="1"/>
    <row r="18" spans="2:13" ht="19.5">
      <c r="B18" s="195" t="s">
        <v>100</v>
      </c>
      <c r="C18" s="195"/>
      <c r="D18" s="195"/>
      <c r="E18" s="195"/>
      <c r="F18" s="195"/>
      <c r="G18" s="75"/>
      <c r="H18" s="75"/>
      <c r="I18" s="75"/>
      <c r="J18" s="75"/>
      <c r="K18" s="75"/>
      <c r="L18" s="75"/>
      <c r="M18" s="74"/>
    </row>
    <row r="19" spans="2:13" ht="19.5">
      <c r="B19" s="70" t="s">
        <v>96</v>
      </c>
      <c r="C19" s="70"/>
      <c r="D19" s="76"/>
      <c r="E19" s="76"/>
      <c r="F19" s="76"/>
      <c r="G19" s="77"/>
      <c r="H19" s="77"/>
      <c r="I19" s="77"/>
      <c r="J19" s="77"/>
      <c r="K19" s="77"/>
      <c r="L19" s="77"/>
      <c r="M19" s="74"/>
    </row>
    <row r="20" spans="2:13">
      <c r="D20" s="71" t="s">
        <v>101</v>
      </c>
      <c r="F20" s="71" t="s">
        <v>102</v>
      </c>
    </row>
    <row r="21" spans="2:13">
      <c r="B21" s="78"/>
      <c r="C21" s="78"/>
    </row>
    <row r="22" spans="2:13">
      <c r="B22" s="88" t="s">
        <v>106</v>
      </c>
      <c r="D22" s="71">
        <v>50</v>
      </c>
      <c r="F22" s="71">
        <v>50</v>
      </c>
    </row>
    <row r="23" spans="2:13">
      <c r="B23" s="73" t="s">
        <v>104</v>
      </c>
      <c r="D23" s="71">
        <v>10</v>
      </c>
      <c r="F23" s="71">
        <v>0</v>
      </c>
    </row>
    <row r="24" spans="2:13">
      <c r="B24" s="73" t="s">
        <v>105</v>
      </c>
      <c r="D24" s="89">
        <f>D22+D23</f>
        <v>60</v>
      </c>
      <c r="F24" s="89">
        <f>F22+F23</f>
        <v>50</v>
      </c>
    </row>
    <row r="26" spans="2:13">
      <c r="B26" s="70" t="s">
        <v>107</v>
      </c>
    </row>
    <row r="27" spans="2:13" s="91" customFormat="1">
      <c r="B27" s="92" t="s">
        <v>108</v>
      </c>
      <c r="C27" s="92"/>
      <c r="D27" s="93" t="s">
        <v>109</v>
      </c>
      <c r="E27" s="93"/>
      <c r="F27" s="93" t="s">
        <v>110</v>
      </c>
    </row>
    <row r="28" spans="2:13" s="91" customFormat="1">
      <c r="B28" s="92"/>
      <c r="C28" s="92" t="s">
        <v>112</v>
      </c>
      <c r="D28" s="93" t="s">
        <v>113</v>
      </c>
      <c r="E28" s="92" t="s">
        <v>112</v>
      </c>
      <c r="F28" s="93" t="s">
        <v>113</v>
      </c>
    </row>
    <row r="29" spans="2:13">
      <c r="B29" s="94" t="s">
        <v>288</v>
      </c>
      <c r="C29" s="94">
        <v>30</v>
      </c>
      <c r="D29" s="207">
        <f>C29/D24</f>
        <v>0.5</v>
      </c>
      <c r="E29" s="95">
        <v>25</v>
      </c>
      <c r="F29" s="207">
        <f>E29/F24</f>
        <v>0.5</v>
      </c>
    </row>
    <row r="30" spans="2:13">
      <c r="B30" s="94" t="s">
        <v>289</v>
      </c>
      <c r="C30" s="94">
        <v>30</v>
      </c>
      <c r="D30" s="207">
        <f>C30/D24</f>
        <v>0.5</v>
      </c>
      <c r="E30" s="95">
        <v>25</v>
      </c>
      <c r="F30" s="206" t="s">
        <v>111</v>
      </c>
    </row>
    <row r="32" spans="2:13">
      <c r="B32" s="70" t="s">
        <v>114</v>
      </c>
    </row>
    <row r="33" spans="2:6">
      <c r="B33" s="72" t="s">
        <v>93</v>
      </c>
      <c r="C33" s="72"/>
    </row>
    <row r="34" spans="2:6">
      <c r="B34" s="79" t="s">
        <v>115</v>
      </c>
      <c r="C34" s="79"/>
      <c r="F34" s="71" t="s">
        <v>23</v>
      </c>
    </row>
    <row r="35" spans="2:6">
      <c r="B35" s="73" t="s">
        <v>116</v>
      </c>
      <c r="D35" s="71">
        <f>F37</f>
        <v>0</v>
      </c>
    </row>
    <row r="36" spans="2:6">
      <c r="B36" s="73" t="s">
        <v>117</v>
      </c>
      <c r="D36" s="71">
        <f>'Profit and Loss '!E27</f>
        <v>0</v>
      </c>
    </row>
    <row r="37" spans="2:6" ht="19.5" thickBot="1">
      <c r="D37" s="96">
        <f>D35+D36</f>
        <v>0</v>
      </c>
      <c r="E37" s="90"/>
      <c r="F37" s="96">
        <f>F35+F36</f>
        <v>0</v>
      </c>
    </row>
    <row r="38" spans="2:6" ht="19.5" thickTop="1"/>
    <row r="39" spans="2:6">
      <c r="B39" s="80" t="s">
        <v>118</v>
      </c>
      <c r="C39" s="80"/>
    </row>
    <row r="40" spans="2:6">
      <c r="B40" s="70" t="s">
        <v>119</v>
      </c>
    </row>
    <row r="41" spans="2:6" ht="37.5">
      <c r="B41" s="97" t="s">
        <v>120</v>
      </c>
    </row>
    <row r="43" spans="2:6">
      <c r="B43" s="73" t="s">
        <v>121</v>
      </c>
      <c r="D43" s="71">
        <f>'dep as per income tax act'!G20</f>
        <v>0</v>
      </c>
    </row>
    <row r="44" spans="2:6">
      <c r="B44" s="73" t="s">
        <v>122</v>
      </c>
      <c r="D44" s="71">
        <f>'note 11'!G21</f>
        <v>0</v>
      </c>
      <c r="F44" s="71">
        <f>'note 11'!G22</f>
        <v>0</v>
      </c>
    </row>
    <row r="45" spans="2:6" ht="19.5" thickBot="1">
      <c r="D45" s="96">
        <f>D43-D44</f>
        <v>0</v>
      </c>
      <c r="F45" s="96">
        <f>F43-F44</f>
        <v>0</v>
      </c>
    </row>
    <row r="46" spans="2:6" ht="19.5" thickTop="1"/>
    <row r="47" spans="2:6">
      <c r="B47" s="70" t="s">
        <v>123</v>
      </c>
    </row>
    <row r="48" spans="2:6">
      <c r="B48" s="70"/>
    </row>
    <row r="49" spans="2:6">
      <c r="B49" s="70" t="s">
        <v>124</v>
      </c>
      <c r="D49" s="71">
        <f>F51</f>
        <v>0</v>
      </c>
    </row>
    <row r="50" spans="2:6">
      <c r="B50" s="70"/>
    </row>
    <row r="51" spans="2:6" ht="19.5" thickBot="1">
      <c r="B51" s="70" t="s">
        <v>125</v>
      </c>
      <c r="D51" s="96">
        <f>D47+D49</f>
        <v>0</v>
      </c>
      <c r="F51" s="96">
        <f>F47+F49</f>
        <v>0</v>
      </c>
    </row>
    <row r="52" spans="2:6" ht="19.5" thickTop="1"/>
  </sheetData>
  <mergeCells count="4">
    <mergeCell ref="A1:F1"/>
    <mergeCell ref="A2:F2"/>
    <mergeCell ref="B6:B7"/>
    <mergeCell ref="B18:F18"/>
  </mergeCells>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dimension ref="A1:M152"/>
  <sheetViews>
    <sheetView topLeftCell="A54" workbookViewId="0">
      <selection activeCell="D60" sqref="D60:F68"/>
    </sheetView>
  </sheetViews>
  <sheetFormatPr defaultRowHeight="18.75"/>
  <cols>
    <col min="1" max="1" width="5.7109375" style="69" customWidth="1"/>
    <col min="2" max="2" width="68.42578125" style="73" bestFit="1" customWidth="1"/>
    <col min="3" max="3" width="10.28515625" style="73" bestFit="1" customWidth="1"/>
    <col min="4" max="4" width="26.7109375" style="71" bestFit="1" customWidth="1"/>
    <col min="5" max="5" width="15.5703125" style="71" bestFit="1" customWidth="1"/>
    <col min="6" max="6" width="31.28515625" style="71" bestFit="1" customWidth="1"/>
    <col min="7" max="258" width="9.140625" style="69"/>
    <col min="259" max="259" width="6.5703125" style="69" bestFit="1" customWidth="1"/>
    <col min="260" max="260" width="48.140625" style="69" bestFit="1" customWidth="1"/>
    <col min="261" max="261" width="18.140625" style="69" customWidth="1"/>
    <col min="262" max="262" width="18.28515625" style="69" bestFit="1" customWidth="1"/>
    <col min="263" max="514" width="9.140625" style="69"/>
    <col min="515" max="515" width="6.5703125" style="69" bestFit="1" customWidth="1"/>
    <col min="516" max="516" width="48.140625" style="69" bestFit="1" customWidth="1"/>
    <col min="517" max="517" width="18.140625" style="69" customWidth="1"/>
    <col min="518" max="518" width="18.28515625" style="69" bestFit="1" customWidth="1"/>
    <col min="519" max="770" width="9.140625" style="69"/>
    <col min="771" max="771" width="6.5703125" style="69" bestFit="1" customWidth="1"/>
    <col min="772" max="772" width="48.140625" style="69" bestFit="1" customWidth="1"/>
    <col min="773" max="773" width="18.140625" style="69" customWidth="1"/>
    <col min="774" max="774" width="18.28515625" style="69" bestFit="1" customWidth="1"/>
    <col min="775" max="1026" width="9.140625" style="69"/>
    <col min="1027" max="1027" width="6.5703125" style="69" bestFit="1" customWidth="1"/>
    <col min="1028" max="1028" width="48.140625" style="69" bestFit="1" customWidth="1"/>
    <col min="1029" max="1029" width="18.140625" style="69" customWidth="1"/>
    <col min="1030" max="1030" width="18.28515625" style="69" bestFit="1" customWidth="1"/>
    <col min="1031" max="1282" width="9.140625" style="69"/>
    <col min="1283" max="1283" width="6.5703125" style="69" bestFit="1" customWidth="1"/>
    <col min="1284" max="1284" width="48.140625" style="69" bestFit="1" customWidth="1"/>
    <col min="1285" max="1285" width="18.140625" style="69" customWidth="1"/>
    <col min="1286" max="1286" width="18.28515625" style="69" bestFit="1" customWidth="1"/>
    <col min="1287" max="1538" width="9.140625" style="69"/>
    <col min="1539" max="1539" width="6.5703125" style="69" bestFit="1" customWidth="1"/>
    <col min="1540" max="1540" width="48.140625" style="69" bestFit="1" customWidth="1"/>
    <col min="1541" max="1541" width="18.140625" style="69" customWidth="1"/>
    <col min="1542" max="1542" width="18.28515625" style="69" bestFit="1" customWidth="1"/>
    <col min="1543" max="1794" width="9.140625" style="69"/>
    <col min="1795" max="1795" width="6.5703125" style="69" bestFit="1" customWidth="1"/>
    <col min="1796" max="1796" width="48.140625" style="69" bestFit="1" customWidth="1"/>
    <col min="1797" max="1797" width="18.140625" style="69" customWidth="1"/>
    <col min="1798" max="1798" width="18.28515625" style="69" bestFit="1" customWidth="1"/>
    <col min="1799" max="2050" width="9.140625" style="69"/>
    <col min="2051" max="2051" width="6.5703125" style="69" bestFit="1" customWidth="1"/>
    <col min="2052" max="2052" width="48.140625" style="69" bestFit="1" customWidth="1"/>
    <col min="2053" max="2053" width="18.140625" style="69" customWidth="1"/>
    <col min="2054" max="2054" width="18.28515625" style="69" bestFit="1" customWidth="1"/>
    <col min="2055" max="2306" width="9.140625" style="69"/>
    <col min="2307" max="2307" width="6.5703125" style="69" bestFit="1" customWidth="1"/>
    <col min="2308" max="2308" width="48.140625" style="69" bestFit="1" customWidth="1"/>
    <col min="2309" max="2309" width="18.140625" style="69" customWidth="1"/>
    <col min="2310" max="2310" width="18.28515625" style="69" bestFit="1" customWidth="1"/>
    <col min="2311" max="2562" width="9.140625" style="69"/>
    <col min="2563" max="2563" width="6.5703125" style="69" bestFit="1" customWidth="1"/>
    <col min="2564" max="2564" width="48.140625" style="69" bestFit="1" customWidth="1"/>
    <col min="2565" max="2565" width="18.140625" style="69" customWidth="1"/>
    <col min="2566" max="2566" width="18.28515625" style="69" bestFit="1" customWidth="1"/>
    <col min="2567" max="2818" width="9.140625" style="69"/>
    <col min="2819" max="2819" width="6.5703125" style="69" bestFit="1" customWidth="1"/>
    <col min="2820" max="2820" width="48.140625" style="69" bestFit="1" customWidth="1"/>
    <col min="2821" max="2821" width="18.140625" style="69" customWidth="1"/>
    <col min="2822" max="2822" width="18.28515625" style="69" bestFit="1" customWidth="1"/>
    <col min="2823" max="3074" width="9.140625" style="69"/>
    <col min="3075" max="3075" width="6.5703125" style="69" bestFit="1" customWidth="1"/>
    <col min="3076" max="3076" width="48.140625" style="69" bestFit="1" customWidth="1"/>
    <col min="3077" max="3077" width="18.140625" style="69" customWidth="1"/>
    <col min="3078" max="3078" width="18.28515625" style="69" bestFit="1" customWidth="1"/>
    <col min="3079" max="3330" width="9.140625" style="69"/>
    <col min="3331" max="3331" width="6.5703125" style="69" bestFit="1" customWidth="1"/>
    <col min="3332" max="3332" width="48.140625" style="69" bestFit="1" customWidth="1"/>
    <col min="3333" max="3333" width="18.140625" style="69" customWidth="1"/>
    <col min="3334" max="3334" width="18.28515625" style="69" bestFit="1" customWidth="1"/>
    <col min="3335" max="3586" width="9.140625" style="69"/>
    <col min="3587" max="3587" width="6.5703125" style="69" bestFit="1" customWidth="1"/>
    <col min="3588" max="3588" width="48.140625" style="69" bestFit="1" customWidth="1"/>
    <col min="3589" max="3589" width="18.140625" style="69" customWidth="1"/>
    <col min="3590" max="3590" width="18.28515625" style="69" bestFit="1" customWidth="1"/>
    <col min="3591" max="3842" width="9.140625" style="69"/>
    <col min="3843" max="3843" width="6.5703125" style="69" bestFit="1" customWidth="1"/>
    <col min="3844" max="3844" width="48.140625" style="69" bestFit="1" customWidth="1"/>
    <col min="3845" max="3845" width="18.140625" style="69" customWidth="1"/>
    <col min="3846" max="3846" width="18.28515625" style="69" bestFit="1" customWidth="1"/>
    <col min="3847" max="4098" width="9.140625" style="69"/>
    <col min="4099" max="4099" width="6.5703125" style="69" bestFit="1" customWidth="1"/>
    <col min="4100" max="4100" width="48.140625" style="69" bestFit="1" customWidth="1"/>
    <col min="4101" max="4101" width="18.140625" style="69" customWidth="1"/>
    <col min="4102" max="4102" width="18.28515625" style="69" bestFit="1" customWidth="1"/>
    <col min="4103" max="4354" width="9.140625" style="69"/>
    <col min="4355" max="4355" width="6.5703125" style="69" bestFit="1" customWidth="1"/>
    <col min="4356" max="4356" width="48.140625" style="69" bestFit="1" customWidth="1"/>
    <col min="4357" max="4357" width="18.140625" style="69" customWidth="1"/>
    <col min="4358" max="4358" width="18.28515625" style="69" bestFit="1" customWidth="1"/>
    <col min="4359" max="4610" width="9.140625" style="69"/>
    <col min="4611" max="4611" width="6.5703125" style="69" bestFit="1" customWidth="1"/>
    <col min="4612" max="4612" width="48.140625" style="69" bestFit="1" customWidth="1"/>
    <col min="4613" max="4613" width="18.140625" style="69" customWidth="1"/>
    <col min="4614" max="4614" width="18.28515625" style="69" bestFit="1" customWidth="1"/>
    <col min="4615" max="4866" width="9.140625" style="69"/>
    <col min="4867" max="4867" width="6.5703125" style="69" bestFit="1" customWidth="1"/>
    <col min="4868" max="4868" width="48.140625" style="69" bestFit="1" customWidth="1"/>
    <col min="4869" max="4869" width="18.140625" style="69" customWidth="1"/>
    <col min="4870" max="4870" width="18.28515625" style="69" bestFit="1" customWidth="1"/>
    <col min="4871" max="5122" width="9.140625" style="69"/>
    <col min="5123" max="5123" width="6.5703125" style="69" bestFit="1" customWidth="1"/>
    <col min="5124" max="5124" width="48.140625" style="69" bestFit="1" customWidth="1"/>
    <col min="5125" max="5125" width="18.140625" style="69" customWidth="1"/>
    <col min="5126" max="5126" width="18.28515625" style="69" bestFit="1" customWidth="1"/>
    <col min="5127" max="5378" width="9.140625" style="69"/>
    <col min="5379" max="5379" width="6.5703125" style="69" bestFit="1" customWidth="1"/>
    <col min="5380" max="5380" width="48.140625" style="69" bestFit="1" customWidth="1"/>
    <col min="5381" max="5381" width="18.140625" style="69" customWidth="1"/>
    <col min="5382" max="5382" width="18.28515625" style="69" bestFit="1" customWidth="1"/>
    <col min="5383" max="5634" width="9.140625" style="69"/>
    <col min="5635" max="5635" width="6.5703125" style="69" bestFit="1" customWidth="1"/>
    <col min="5636" max="5636" width="48.140625" style="69" bestFit="1" customWidth="1"/>
    <col min="5637" max="5637" width="18.140625" style="69" customWidth="1"/>
    <col min="5638" max="5638" width="18.28515625" style="69" bestFit="1" customWidth="1"/>
    <col min="5639" max="5890" width="9.140625" style="69"/>
    <col min="5891" max="5891" width="6.5703125" style="69" bestFit="1" customWidth="1"/>
    <col min="5892" max="5892" width="48.140625" style="69" bestFit="1" customWidth="1"/>
    <col min="5893" max="5893" width="18.140625" style="69" customWidth="1"/>
    <col min="5894" max="5894" width="18.28515625" style="69" bestFit="1" customWidth="1"/>
    <col min="5895" max="6146" width="9.140625" style="69"/>
    <col min="6147" max="6147" width="6.5703125" style="69" bestFit="1" customWidth="1"/>
    <col min="6148" max="6148" width="48.140625" style="69" bestFit="1" customWidth="1"/>
    <col min="6149" max="6149" width="18.140625" style="69" customWidth="1"/>
    <col min="6150" max="6150" width="18.28515625" style="69" bestFit="1" customWidth="1"/>
    <col min="6151" max="6402" width="9.140625" style="69"/>
    <col min="6403" max="6403" width="6.5703125" style="69" bestFit="1" customWidth="1"/>
    <col min="6404" max="6404" width="48.140625" style="69" bestFit="1" customWidth="1"/>
    <col min="6405" max="6405" width="18.140625" style="69" customWidth="1"/>
    <col min="6406" max="6406" width="18.28515625" style="69" bestFit="1" customWidth="1"/>
    <col min="6407" max="6658" width="9.140625" style="69"/>
    <col min="6659" max="6659" width="6.5703125" style="69" bestFit="1" customWidth="1"/>
    <col min="6660" max="6660" width="48.140625" style="69" bestFit="1" customWidth="1"/>
    <col min="6661" max="6661" width="18.140625" style="69" customWidth="1"/>
    <col min="6662" max="6662" width="18.28515625" style="69" bestFit="1" customWidth="1"/>
    <col min="6663" max="6914" width="9.140625" style="69"/>
    <col min="6915" max="6915" width="6.5703125" style="69" bestFit="1" customWidth="1"/>
    <col min="6916" max="6916" width="48.140625" style="69" bestFit="1" customWidth="1"/>
    <col min="6917" max="6917" width="18.140625" style="69" customWidth="1"/>
    <col min="6918" max="6918" width="18.28515625" style="69" bestFit="1" customWidth="1"/>
    <col min="6919" max="7170" width="9.140625" style="69"/>
    <col min="7171" max="7171" width="6.5703125" style="69" bestFit="1" customWidth="1"/>
    <col min="7172" max="7172" width="48.140625" style="69" bestFit="1" customWidth="1"/>
    <col min="7173" max="7173" width="18.140625" style="69" customWidth="1"/>
    <col min="7174" max="7174" width="18.28515625" style="69" bestFit="1" customWidth="1"/>
    <col min="7175" max="7426" width="9.140625" style="69"/>
    <col min="7427" max="7427" width="6.5703125" style="69" bestFit="1" customWidth="1"/>
    <col min="7428" max="7428" width="48.140625" style="69" bestFit="1" customWidth="1"/>
    <col min="7429" max="7429" width="18.140625" style="69" customWidth="1"/>
    <col min="7430" max="7430" width="18.28515625" style="69" bestFit="1" customWidth="1"/>
    <col min="7431" max="7682" width="9.140625" style="69"/>
    <col min="7683" max="7683" width="6.5703125" style="69" bestFit="1" customWidth="1"/>
    <col min="7684" max="7684" width="48.140625" style="69" bestFit="1" customWidth="1"/>
    <col min="7685" max="7685" width="18.140625" style="69" customWidth="1"/>
    <col min="7686" max="7686" width="18.28515625" style="69" bestFit="1" customWidth="1"/>
    <col min="7687" max="7938" width="9.140625" style="69"/>
    <col min="7939" max="7939" width="6.5703125" style="69" bestFit="1" customWidth="1"/>
    <col min="7940" max="7940" width="48.140625" style="69" bestFit="1" customWidth="1"/>
    <col min="7941" max="7941" width="18.140625" style="69" customWidth="1"/>
    <col min="7942" max="7942" width="18.28515625" style="69" bestFit="1" customWidth="1"/>
    <col min="7943" max="8194" width="9.140625" style="69"/>
    <col min="8195" max="8195" width="6.5703125" style="69" bestFit="1" customWidth="1"/>
    <col min="8196" max="8196" width="48.140625" style="69" bestFit="1" customWidth="1"/>
    <col min="8197" max="8197" width="18.140625" style="69" customWidth="1"/>
    <col min="8198" max="8198" width="18.28515625" style="69" bestFit="1" customWidth="1"/>
    <col min="8199" max="8450" width="9.140625" style="69"/>
    <col min="8451" max="8451" width="6.5703125" style="69" bestFit="1" customWidth="1"/>
    <col min="8452" max="8452" width="48.140625" style="69" bestFit="1" customWidth="1"/>
    <col min="8453" max="8453" width="18.140625" style="69" customWidth="1"/>
    <col min="8454" max="8454" width="18.28515625" style="69" bestFit="1" customWidth="1"/>
    <col min="8455" max="8706" width="9.140625" style="69"/>
    <col min="8707" max="8707" width="6.5703125" style="69" bestFit="1" customWidth="1"/>
    <col min="8708" max="8708" width="48.140625" style="69" bestFit="1" customWidth="1"/>
    <col min="8709" max="8709" width="18.140625" style="69" customWidth="1"/>
    <col min="8710" max="8710" width="18.28515625" style="69" bestFit="1" customWidth="1"/>
    <col min="8711" max="8962" width="9.140625" style="69"/>
    <col min="8963" max="8963" width="6.5703125" style="69" bestFit="1" customWidth="1"/>
    <col min="8964" max="8964" width="48.140625" style="69" bestFit="1" customWidth="1"/>
    <col min="8965" max="8965" width="18.140625" style="69" customWidth="1"/>
    <col min="8966" max="8966" width="18.28515625" style="69" bestFit="1" customWidth="1"/>
    <col min="8967" max="9218" width="9.140625" style="69"/>
    <col min="9219" max="9219" width="6.5703125" style="69" bestFit="1" customWidth="1"/>
    <col min="9220" max="9220" width="48.140625" style="69" bestFit="1" customWidth="1"/>
    <col min="9221" max="9221" width="18.140625" style="69" customWidth="1"/>
    <col min="9222" max="9222" width="18.28515625" style="69" bestFit="1" customWidth="1"/>
    <col min="9223" max="9474" width="9.140625" style="69"/>
    <col min="9475" max="9475" width="6.5703125" style="69" bestFit="1" customWidth="1"/>
    <col min="9476" max="9476" width="48.140625" style="69" bestFit="1" customWidth="1"/>
    <col min="9477" max="9477" width="18.140625" style="69" customWidth="1"/>
    <col min="9478" max="9478" width="18.28515625" style="69" bestFit="1" customWidth="1"/>
    <col min="9479" max="9730" width="9.140625" style="69"/>
    <col min="9731" max="9731" width="6.5703125" style="69" bestFit="1" customWidth="1"/>
    <col min="9732" max="9732" width="48.140625" style="69" bestFit="1" customWidth="1"/>
    <col min="9733" max="9733" width="18.140625" style="69" customWidth="1"/>
    <col min="9734" max="9734" width="18.28515625" style="69" bestFit="1" customWidth="1"/>
    <col min="9735" max="9986" width="9.140625" style="69"/>
    <col min="9987" max="9987" width="6.5703125" style="69" bestFit="1" customWidth="1"/>
    <col min="9988" max="9988" width="48.140625" style="69" bestFit="1" customWidth="1"/>
    <col min="9989" max="9989" width="18.140625" style="69" customWidth="1"/>
    <col min="9990" max="9990" width="18.28515625" style="69" bestFit="1" customWidth="1"/>
    <col min="9991" max="10242" width="9.140625" style="69"/>
    <col min="10243" max="10243" width="6.5703125" style="69" bestFit="1" customWidth="1"/>
    <col min="10244" max="10244" width="48.140625" style="69" bestFit="1" customWidth="1"/>
    <col min="10245" max="10245" width="18.140625" style="69" customWidth="1"/>
    <col min="10246" max="10246" width="18.28515625" style="69" bestFit="1" customWidth="1"/>
    <col min="10247" max="10498" width="9.140625" style="69"/>
    <col min="10499" max="10499" width="6.5703125" style="69" bestFit="1" customWidth="1"/>
    <col min="10500" max="10500" width="48.140625" style="69" bestFit="1" customWidth="1"/>
    <col min="10501" max="10501" width="18.140625" style="69" customWidth="1"/>
    <col min="10502" max="10502" width="18.28515625" style="69" bestFit="1" customWidth="1"/>
    <col min="10503" max="10754" width="9.140625" style="69"/>
    <col min="10755" max="10755" width="6.5703125" style="69" bestFit="1" customWidth="1"/>
    <col min="10756" max="10756" width="48.140625" style="69" bestFit="1" customWidth="1"/>
    <col min="10757" max="10757" width="18.140625" style="69" customWidth="1"/>
    <col min="10758" max="10758" width="18.28515625" style="69" bestFit="1" customWidth="1"/>
    <col min="10759" max="11010" width="9.140625" style="69"/>
    <col min="11011" max="11011" width="6.5703125" style="69" bestFit="1" customWidth="1"/>
    <col min="11012" max="11012" width="48.140625" style="69" bestFit="1" customWidth="1"/>
    <col min="11013" max="11013" width="18.140625" style="69" customWidth="1"/>
    <col min="11014" max="11014" width="18.28515625" style="69" bestFit="1" customWidth="1"/>
    <col min="11015" max="11266" width="9.140625" style="69"/>
    <col min="11267" max="11267" width="6.5703125" style="69" bestFit="1" customWidth="1"/>
    <col min="11268" max="11268" width="48.140625" style="69" bestFit="1" customWidth="1"/>
    <col min="11269" max="11269" width="18.140625" style="69" customWidth="1"/>
    <col min="11270" max="11270" width="18.28515625" style="69" bestFit="1" customWidth="1"/>
    <col min="11271" max="11522" width="9.140625" style="69"/>
    <col min="11523" max="11523" width="6.5703125" style="69" bestFit="1" customWidth="1"/>
    <col min="11524" max="11524" width="48.140625" style="69" bestFit="1" customWidth="1"/>
    <col min="11525" max="11525" width="18.140625" style="69" customWidth="1"/>
    <col min="11526" max="11526" width="18.28515625" style="69" bestFit="1" customWidth="1"/>
    <col min="11527" max="11778" width="9.140625" style="69"/>
    <col min="11779" max="11779" width="6.5703125" style="69" bestFit="1" customWidth="1"/>
    <col min="11780" max="11780" width="48.140625" style="69" bestFit="1" customWidth="1"/>
    <col min="11781" max="11781" width="18.140625" style="69" customWidth="1"/>
    <col min="11782" max="11782" width="18.28515625" style="69" bestFit="1" customWidth="1"/>
    <col min="11783" max="12034" width="9.140625" style="69"/>
    <col min="12035" max="12035" width="6.5703125" style="69" bestFit="1" customWidth="1"/>
    <col min="12036" max="12036" width="48.140625" style="69" bestFit="1" customWidth="1"/>
    <col min="12037" max="12037" width="18.140625" style="69" customWidth="1"/>
    <col min="12038" max="12038" width="18.28515625" style="69" bestFit="1" customWidth="1"/>
    <col min="12039" max="12290" width="9.140625" style="69"/>
    <col min="12291" max="12291" width="6.5703125" style="69" bestFit="1" customWidth="1"/>
    <col min="12292" max="12292" width="48.140625" style="69" bestFit="1" customWidth="1"/>
    <col min="12293" max="12293" width="18.140625" style="69" customWidth="1"/>
    <col min="12294" max="12294" width="18.28515625" style="69" bestFit="1" customWidth="1"/>
    <col min="12295" max="12546" width="9.140625" style="69"/>
    <col min="12547" max="12547" width="6.5703125" style="69" bestFit="1" customWidth="1"/>
    <col min="12548" max="12548" width="48.140625" style="69" bestFit="1" customWidth="1"/>
    <col min="12549" max="12549" width="18.140625" style="69" customWidth="1"/>
    <col min="12550" max="12550" width="18.28515625" style="69" bestFit="1" customWidth="1"/>
    <col min="12551" max="12802" width="9.140625" style="69"/>
    <col min="12803" max="12803" width="6.5703125" style="69" bestFit="1" customWidth="1"/>
    <col min="12804" max="12804" width="48.140625" style="69" bestFit="1" customWidth="1"/>
    <col min="12805" max="12805" width="18.140625" style="69" customWidth="1"/>
    <col min="12806" max="12806" width="18.28515625" style="69" bestFit="1" customWidth="1"/>
    <col min="12807" max="13058" width="9.140625" style="69"/>
    <col min="13059" max="13059" width="6.5703125" style="69" bestFit="1" customWidth="1"/>
    <col min="13060" max="13060" width="48.140625" style="69" bestFit="1" customWidth="1"/>
    <col min="13061" max="13061" width="18.140625" style="69" customWidth="1"/>
    <col min="13062" max="13062" width="18.28515625" style="69" bestFit="1" customWidth="1"/>
    <col min="13063" max="13314" width="9.140625" style="69"/>
    <col min="13315" max="13315" width="6.5703125" style="69" bestFit="1" customWidth="1"/>
    <col min="13316" max="13316" width="48.140625" style="69" bestFit="1" customWidth="1"/>
    <col min="13317" max="13317" width="18.140625" style="69" customWidth="1"/>
    <col min="13318" max="13318" width="18.28515625" style="69" bestFit="1" customWidth="1"/>
    <col min="13319" max="13570" width="9.140625" style="69"/>
    <col min="13571" max="13571" width="6.5703125" style="69" bestFit="1" customWidth="1"/>
    <col min="13572" max="13572" width="48.140625" style="69" bestFit="1" customWidth="1"/>
    <col min="13573" max="13573" width="18.140625" style="69" customWidth="1"/>
    <col min="13574" max="13574" width="18.28515625" style="69" bestFit="1" customWidth="1"/>
    <col min="13575" max="13826" width="9.140625" style="69"/>
    <col min="13827" max="13827" width="6.5703125" style="69" bestFit="1" customWidth="1"/>
    <col min="13828" max="13828" width="48.140625" style="69" bestFit="1" customWidth="1"/>
    <col min="13829" max="13829" width="18.140625" style="69" customWidth="1"/>
    <col min="13830" max="13830" width="18.28515625" style="69" bestFit="1" customWidth="1"/>
    <col min="13831" max="14082" width="9.140625" style="69"/>
    <col min="14083" max="14083" width="6.5703125" style="69" bestFit="1" customWidth="1"/>
    <col min="14084" max="14084" width="48.140625" style="69" bestFit="1" customWidth="1"/>
    <col min="14085" max="14085" width="18.140625" style="69" customWidth="1"/>
    <col min="14086" max="14086" width="18.28515625" style="69" bestFit="1" customWidth="1"/>
    <col min="14087" max="14338" width="9.140625" style="69"/>
    <col min="14339" max="14339" width="6.5703125" style="69" bestFit="1" customWidth="1"/>
    <col min="14340" max="14340" width="48.140625" style="69" bestFit="1" customWidth="1"/>
    <col min="14341" max="14341" width="18.140625" style="69" customWidth="1"/>
    <col min="14342" max="14342" width="18.28515625" style="69" bestFit="1" customWidth="1"/>
    <col min="14343" max="14594" width="9.140625" style="69"/>
    <col min="14595" max="14595" width="6.5703125" style="69" bestFit="1" customWidth="1"/>
    <col min="14596" max="14596" width="48.140625" style="69" bestFit="1" customWidth="1"/>
    <col min="14597" max="14597" width="18.140625" style="69" customWidth="1"/>
    <col min="14598" max="14598" width="18.28515625" style="69" bestFit="1" customWidth="1"/>
    <col min="14599" max="14850" width="9.140625" style="69"/>
    <col min="14851" max="14851" width="6.5703125" style="69" bestFit="1" customWidth="1"/>
    <col min="14852" max="14852" width="48.140625" style="69" bestFit="1" customWidth="1"/>
    <col min="14853" max="14853" width="18.140625" style="69" customWidth="1"/>
    <col min="14854" max="14854" width="18.28515625" style="69" bestFit="1" customWidth="1"/>
    <col min="14855" max="15106" width="9.140625" style="69"/>
    <col min="15107" max="15107" width="6.5703125" style="69" bestFit="1" customWidth="1"/>
    <col min="15108" max="15108" width="48.140625" style="69" bestFit="1" customWidth="1"/>
    <col min="15109" max="15109" width="18.140625" style="69" customWidth="1"/>
    <col min="15110" max="15110" width="18.28515625" style="69" bestFit="1" customWidth="1"/>
    <col min="15111" max="15362" width="9.140625" style="69"/>
    <col min="15363" max="15363" width="6.5703125" style="69" bestFit="1" customWidth="1"/>
    <col min="15364" max="15364" width="48.140625" style="69" bestFit="1" customWidth="1"/>
    <col min="15365" max="15365" width="18.140625" style="69" customWidth="1"/>
    <col min="15366" max="15366" width="18.28515625" style="69" bestFit="1" customWidth="1"/>
    <col min="15367" max="15618" width="9.140625" style="69"/>
    <col min="15619" max="15619" width="6.5703125" style="69" bestFit="1" customWidth="1"/>
    <col min="15620" max="15620" width="48.140625" style="69" bestFit="1" customWidth="1"/>
    <col min="15621" max="15621" width="18.140625" style="69" customWidth="1"/>
    <col min="15622" max="15622" width="18.28515625" style="69" bestFit="1" customWidth="1"/>
    <col min="15623" max="15874" width="9.140625" style="69"/>
    <col min="15875" max="15875" width="6.5703125" style="69" bestFit="1" customWidth="1"/>
    <col min="15876" max="15876" width="48.140625" style="69" bestFit="1" customWidth="1"/>
    <col min="15877" max="15877" width="18.140625" style="69" customWidth="1"/>
    <col min="15878" max="15878" width="18.28515625" style="69" bestFit="1" customWidth="1"/>
    <col min="15879" max="16130" width="9.140625" style="69"/>
    <col min="16131" max="16131" width="6.5703125" style="69" bestFit="1" customWidth="1"/>
    <col min="16132" max="16132" width="48.140625" style="69" bestFit="1" customWidth="1"/>
    <col min="16133" max="16133" width="18.140625" style="69" customWidth="1"/>
    <col min="16134" max="16134" width="18.28515625" style="69" bestFit="1" customWidth="1"/>
    <col min="16135" max="16384" width="9.140625" style="69"/>
  </cols>
  <sheetData>
    <row r="1" spans="1:10" s="85" customFormat="1">
      <c r="A1" s="192" t="str">
        <f>'Profit and Loss '!A1:H1</f>
        <v>xyz Private Limited</v>
      </c>
      <c r="B1" s="192"/>
      <c r="C1" s="192"/>
      <c r="D1" s="192"/>
      <c r="E1" s="192"/>
      <c r="F1" s="192"/>
    </row>
    <row r="2" spans="1:10" s="85" customFormat="1">
      <c r="A2" s="192" t="s">
        <v>97</v>
      </c>
      <c r="B2" s="192"/>
      <c r="C2" s="192"/>
      <c r="D2" s="192"/>
      <c r="E2" s="192"/>
      <c r="F2" s="192"/>
    </row>
    <row r="3" spans="1:10" s="85" customFormat="1">
      <c r="A3" s="98"/>
      <c r="B3" s="98"/>
      <c r="C3" s="98"/>
      <c r="D3" s="98"/>
      <c r="E3" s="98"/>
      <c r="F3" s="98" t="s">
        <v>126</v>
      </c>
    </row>
    <row r="4" spans="1:10" s="65" customFormat="1">
      <c r="B4" s="193" t="s">
        <v>90</v>
      </c>
      <c r="C4" s="100"/>
      <c r="D4" s="101" t="str">
        <f>'[1]BALANCE SHEET'!F3</f>
        <v>AS AT</v>
      </c>
      <c r="E4" s="101"/>
      <c r="F4" s="102" t="str">
        <f>D4</f>
        <v>AS AT</v>
      </c>
      <c r="G4" s="67"/>
    </row>
    <row r="5" spans="1:10" s="65" customFormat="1">
      <c r="B5" s="194"/>
      <c r="C5" s="104"/>
      <c r="D5" s="105" t="str">
        <f>'[1]BALANCE SHEET'!F4</f>
        <v>31st MARCH, 2012</v>
      </c>
      <c r="E5" s="105"/>
      <c r="F5" s="106" t="str">
        <f>'[1]BALANCE SHEET'!G4</f>
        <v>31st MARCH, 2011</v>
      </c>
    </row>
    <row r="6" spans="1:10" s="65" customFormat="1">
      <c r="B6" s="68" t="s">
        <v>218</v>
      </c>
      <c r="C6" s="68"/>
      <c r="D6" s="66"/>
      <c r="E6" s="66"/>
      <c r="F6" s="66"/>
    </row>
    <row r="7" spans="1:10">
      <c r="B7" s="70" t="s">
        <v>219</v>
      </c>
      <c r="C7" s="70"/>
    </row>
    <row r="8" spans="1:10">
      <c r="B8" s="70" t="s">
        <v>220</v>
      </c>
      <c r="C8" s="72"/>
    </row>
    <row r="9" spans="1:10">
      <c r="B9" s="73" t="s">
        <v>221</v>
      </c>
    </row>
    <row r="10" spans="1:10">
      <c r="B10" s="73" t="s">
        <v>222</v>
      </c>
      <c r="J10" s="74"/>
    </row>
    <row r="11" spans="1:10" ht="19.5" thickBot="1">
      <c r="D11" s="96">
        <f>D9+D10</f>
        <v>0</v>
      </c>
      <c r="F11" s="96">
        <f>F9+F10</f>
        <v>0</v>
      </c>
      <c r="J11" s="74"/>
    </row>
    <row r="12" spans="1:10" ht="19.5" thickTop="1">
      <c r="J12" s="74"/>
    </row>
    <row r="13" spans="1:10">
      <c r="B13" s="70" t="s">
        <v>223</v>
      </c>
      <c r="C13" s="72"/>
    </row>
    <row r="14" spans="1:10">
      <c r="B14" s="73" t="s">
        <v>224</v>
      </c>
    </row>
    <row r="15" spans="1:10" ht="19.5" thickBot="1">
      <c r="B15" s="70"/>
      <c r="C15" s="70"/>
      <c r="D15" s="87">
        <f>D14</f>
        <v>0</v>
      </c>
      <c r="E15" s="86"/>
      <c r="F15" s="87">
        <f>F14</f>
        <v>0</v>
      </c>
    </row>
    <row r="16" spans="1:10" ht="19.5" thickTop="1"/>
    <row r="17" spans="2:13" ht="19.5">
      <c r="B17" s="137" t="s">
        <v>225</v>
      </c>
      <c r="C17" s="137"/>
      <c r="D17" s="137"/>
      <c r="E17" s="137"/>
      <c r="F17" s="137"/>
      <c r="G17" s="75"/>
      <c r="H17" s="75"/>
      <c r="I17" s="75"/>
      <c r="J17" s="75"/>
      <c r="K17" s="75"/>
      <c r="L17" s="75"/>
      <c r="M17" s="74"/>
    </row>
    <row r="18" spans="2:13" ht="19.5">
      <c r="B18" s="70" t="s">
        <v>226</v>
      </c>
      <c r="C18" s="70"/>
      <c r="D18" s="76"/>
      <c r="E18" s="76"/>
      <c r="F18" s="76"/>
      <c r="G18" s="77"/>
      <c r="H18" s="77"/>
      <c r="I18" s="77"/>
      <c r="J18" s="77"/>
      <c r="K18" s="77"/>
      <c r="L18" s="77"/>
      <c r="M18" s="74"/>
    </row>
    <row r="19" spans="2:13">
      <c r="B19" s="73" t="s">
        <v>227</v>
      </c>
    </row>
    <row r="20" spans="2:13">
      <c r="B20" s="138" t="s">
        <v>229</v>
      </c>
      <c r="C20" s="78"/>
    </row>
    <row r="21" spans="2:13">
      <c r="B21" s="138" t="s">
        <v>228</v>
      </c>
    </row>
    <row r="22" spans="2:13">
      <c r="B22" s="138" t="s">
        <v>230</v>
      </c>
    </row>
    <row r="23" spans="2:13">
      <c r="B23" s="138" t="s">
        <v>231</v>
      </c>
    </row>
    <row r="24" spans="2:13" ht="19.5" thickBot="1">
      <c r="B24" s="138"/>
      <c r="D24" s="96">
        <f>SUM(D19:D23)</f>
        <v>0</v>
      </c>
      <c r="F24" s="96">
        <f>SUM(F19:F23)</f>
        <v>0</v>
      </c>
    </row>
    <row r="25" spans="2:13" ht="19.5" thickTop="1">
      <c r="B25" s="138"/>
    </row>
    <row r="27" spans="2:13">
      <c r="B27" s="70" t="s">
        <v>127</v>
      </c>
    </row>
    <row r="28" spans="2:13">
      <c r="B28" s="70" t="s">
        <v>94</v>
      </c>
      <c r="C28" s="72"/>
    </row>
    <row r="29" spans="2:13">
      <c r="B29" s="73" t="s">
        <v>232</v>
      </c>
      <c r="C29" s="79"/>
    </row>
    <row r="30" spans="2:13" ht="19.5" thickBot="1">
      <c r="D30" s="96">
        <f>D29</f>
        <v>0</v>
      </c>
      <c r="E30" s="90"/>
      <c r="F30" s="96">
        <f>F29</f>
        <v>0</v>
      </c>
    </row>
    <row r="31" spans="2:13" ht="19.5" thickTop="1"/>
    <row r="32" spans="2:13">
      <c r="B32" s="80" t="s">
        <v>235</v>
      </c>
      <c r="C32" s="80"/>
    </row>
    <row r="33" spans="2:6">
      <c r="B33" s="70" t="s">
        <v>233</v>
      </c>
    </row>
    <row r="34" spans="2:6">
      <c r="B34" s="97" t="s">
        <v>234</v>
      </c>
    </row>
    <row r="35" spans="2:6" ht="19.5" thickBot="1">
      <c r="D35" s="96">
        <f>D34</f>
        <v>0</v>
      </c>
      <c r="F35" s="96">
        <f>F34</f>
        <v>0</v>
      </c>
    </row>
    <row r="36" spans="2:6" ht="19.5" thickTop="1"/>
    <row r="37" spans="2:6">
      <c r="B37" s="80" t="s">
        <v>128</v>
      </c>
      <c r="C37" s="80"/>
    </row>
    <row r="38" spans="2:6">
      <c r="B38" s="70" t="s">
        <v>129</v>
      </c>
    </row>
    <row r="39" spans="2:6">
      <c r="B39" s="97" t="s">
        <v>236</v>
      </c>
    </row>
    <row r="40" spans="2:6" ht="19.5" thickBot="1">
      <c r="D40" s="96">
        <f>D39</f>
        <v>0</v>
      </c>
      <c r="F40" s="96">
        <f>F39</f>
        <v>0</v>
      </c>
    </row>
    <row r="41" spans="2:6" ht="19.5" thickTop="1"/>
    <row r="60" spans="2:6">
      <c r="D60" s="116"/>
      <c r="E60" s="116"/>
      <c r="F60" s="116"/>
    </row>
    <row r="61" spans="2:6">
      <c r="B61" s="70"/>
      <c r="C61" s="70"/>
      <c r="D61" s="116"/>
      <c r="E61" s="116"/>
      <c r="F61" s="116"/>
    </row>
    <row r="62" spans="2:6">
      <c r="D62" s="116"/>
      <c r="E62" s="116"/>
      <c r="F62" s="116"/>
    </row>
    <row r="63" spans="2:6">
      <c r="D63" s="116"/>
      <c r="E63" s="116"/>
      <c r="F63" s="116"/>
    </row>
    <row r="64" spans="2:6">
      <c r="D64" s="116"/>
      <c r="E64" s="116"/>
      <c r="F64" s="116"/>
    </row>
    <row r="65" spans="2:7">
      <c r="B65" s="70"/>
      <c r="C65" s="70"/>
      <c r="D65" s="116"/>
      <c r="E65" s="116"/>
      <c r="F65" s="116"/>
    </row>
    <row r="66" spans="2:7">
      <c r="D66" s="116"/>
      <c r="E66" s="116"/>
      <c r="F66" s="116"/>
    </row>
    <row r="67" spans="2:7">
      <c r="B67" s="72"/>
      <c r="C67" s="72"/>
      <c r="D67" s="116"/>
      <c r="E67" s="116"/>
      <c r="F67" s="116"/>
    </row>
    <row r="68" spans="2:7">
      <c r="B68" s="79"/>
      <c r="C68" s="79"/>
      <c r="D68" s="116"/>
      <c r="E68" s="116"/>
      <c r="F68" s="116"/>
    </row>
    <row r="72" spans="2:7">
      <c r="B72" s="79"/>
      <c r="C72" s="79"/>
    </row>
    <row r="73" spans="2:7">
      <c r="B73" s="79"/>
      <c r="C73" s="79"/>
    </row>
    <row r="74" spans="2:7">
      <c r="B74" s="79"/>
      <c r="C74" s="79"/>
    </row>
    <row r="76" spans="2:7">
      <c r="C76" s="115"/>
      <c r="D76" s="116"/>
      <c r="E76" s="116"/>
      <c r="F76" s="116"/>
      <c r="G76" s="65"/>
    </row>
    <row r="77" spans="2:7">
      <c r="C77" s="115"/>
      <c r="D77" s="116"/>
      <c r="E77" s="116"/>
      <c r="F77" s="116"/>
      <c r="G77" s="65"/>
    </row>
    <row r="78" spans="2:7">
      <c r="C78" s="115"/>
      <c r="D78" s="116"/>
      <c r="E78" s="116"/>
      <c r="F78" s="116"/>
      <c r="G78" s="65"/>
    </row>
    <row r="79" spans="2:7">
      <c r="B79" s="72"/>
      <c r="C79" s="117"/>
      <c r="D79" s="116"/>
      <c r="E79" s="116"/>
      <c r="F79" s="116"/>
      <c r="G79" s="65"/>
    </row>
    <row r="80" spans="2:7">
      <c r="C80" s="115"/>
      <c r="D80" s="116"/>
      <c r="E80" s="116"/>
      <c r="F80" s="116"/>
      <c r="G80" s="65"/>
    </row>
    <row r="81" spans="2:7">
      <c r="C81" s="115"/>
      <c r="D81" s="116"/>
      <c r="E81" s="116"/>
      <c r="F81" s="116"/>
      <c r="G81" s="65"/>
    </row>
    <row r="82" spans="2:7">
      <c r="C82" s="115"/>
      <c r="D82" s="116"/>
      <c r="E82" s="116"/>
      <c r="F82" s="116"/>
      <c r="G82" s="65"/>
    </row>
    <row r="83" spans="2:7">
      <c r="C83" s="115"/>
      <c r="D83" s="116"/>
      <c r="E83" s="116"/>
      <c r="F83" s="116"/>
      <c r="G83" s="65"/>
    </row>
    <row r="84" spans="2:7">
      <c r="C84" s="115"/>
      <c r="D84" s="116"/>
      <c r="E84" s="116"/>
      <c r="F84" s="116"/>
      <c r="G84" s="65"/>
    </row>
    <row r="85" spans="2:7">
      <c r="C85" s="115"/>
      <c r="D85" s="116"/>
      <c r="E85" s="116"/>
      <c r="F85" s="116"/>
      <c r="G85" s="65"/>
    </row>
    <row r="86" spans="2:7">
      <c r="B86" s="72"/>
      <c r="C86" s="117"/>
      <c r="D86" s="116"/>
      <c r="E86" s="116"/>
      <c r="F86" s="116"/>
      <c r="G86" s="65"/>
    </row>
    <row r="87" spans="2:7">
      <c r="C87" s="115"/>
      <c r="D87" s="116"/>
      <c r="E87" s="116"/>
      <c r="F87" s="116"/>
      <c r="G87" s="65"/>
    </row>
    <row r="88" spans="2:7">
      <c r="C88" s="115"/>
      <c r="D88" s="116"/>
      <c r="E88" s="116"/>
      <c r="F88" s="116"/>
      <c r="G88" s="65"/>
    </row>
    <row r="89" spans="2:7">
      <c r="C89" s="115"/>
      <c r="D89" s="116"/>
      <c r="E89" s="116"/>
      <c r="F89" s="116"/>
      <c r="G89" s="65"/>
    </row>
    <row r="90" spans="2:7">
      <c r="C90" s="115"/>
      <c r="D90" s="116"/>
      <c r="E90" s="116"/>
      <c r="F90" s="116"/>
      <c r="G90" s="65"/>
    </row>
    <row r="108" spans="2:6">
      <c r="B108" s="70"/>
      <c r="C108" s="70"/>
      <c r="D108" s="81"/>
      <c r="E108" s="81"/>
      <c r="F108" s="81"/>
    </row>
    <row r="110" spans="2:6">
      <c r="B110" s="72"/>
      <c r="C110" s="72"/>
    </row>
    <row r="118" spans="2:6">
      <c r="D118" s="81"/>
      <c r="E118" s="81"/>
      <c r="F118" s="81"/>
    </row>
    <row r="120" spans="2:6">
      <c r="B120" s="72"/>
      <c r="C120" s="72"/>
    </row>
    <row r="137" spans="2:6">
      <c r="D137" s="81"/>
      <c r="E137" s="81"/>
      <c r="F137" s="81"/>
    </row>
    <row r="139" spans="2:6">
      <c r="B139" s="72"/>
      <c r="C139" s="72"/>
    </row>
    <row r="144" spans="2:6">
      <c r="D144" s="81"/>
      <c r="E144" s="81"/>
      <c r="F144" s="81"/>
    </row>
    <row r="148" spans="2:6">
      <c r="B148" s="197"/>
      <c r="C148" s="197"/>
      <c r="D148" s="197"/>
      <c r="E148" s="197"/>
      <c r="F148" s="197"/>
    </row>
    <row r="149" spans="2:6">
      <c r="B149" s="196"/>
      <c r="C149" s="196"/>
      <c r="D149" s="196"/>
      <c r="E149" s="196"/>
      <c r="F149" s="196"/>
    </row>
    <row r="150" spans="2:6">
      <c r="B150" s="82"/>
      <c r="C150" s="82"/>
      <c r="D150" s="83"/>
      <c r="E150" s="83"/>
      <c r="F150" s="83"/>
    </row>
    <row r="151" spans="2:6">
      <c r="B151" s="84"/>
      <c r="C151" s="84"/>
      <c r="D151" s="83"/>
      <c r="E151" s="83"/>
      <c r="F151" s="83"/>
    </row>
    <row r="152" spans="2:6">
      <c r="B152" s="82"/>
      <c r="C152" s="82"/>
      <c r="D152" s="83"/>
      <c r="E152" s="83"/>
      <c r="F152" s="83"/>
    </row>
  </sheetData>
  <mergeCells count="5">
    <mergeCell ref="B149:F149"/>
    <mergeCell ref="A1:F1"/>
    <mergeCell ref="A2:F2"/>
    <mergeCell ref="B4:B5"/>
    <mergeCell ref="B148:F148"/>
  </mergeCells>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dimension ref="A1:J28"/>
  <sheetViews>
    <sheetView topLeftCell="A9" workbookViewId="0">
      <selection activeCell="D26" sqref="D26"/>
    </sheetView>
  </sheetViews>
  <sheetFormatPr defaultRowHeight="18.75"/>
  <cols>
    <col min="1" max="1" width="34" style="1" customWidth="1"/>
    <col min="2" max="2" width="9.140625" style="139"/>
    <col min="3" max="3" width="19.7109375" style="134" customWidth="1"/>
    <col min="4" max="4" width="18" style="134" customWidth="1"/>
    <col min="5" max="5" width="20.5703125" style="134" customWidth="1"/>
    <col min="6" max="6" width="20.28515625" style="134" customWidth="1"/>
    <col min="7" max="7" width="18.5703125" style="134" customWidth="1"/>
    <col min="8" max="8" width="21.42578125" style="134" customWidth="1"/>
    <col min="9" max="9" width="19.7109375" style="134" customWidth="1"/>
    <col min="10" max="10" width="20" style="134" customWidth="1"/>
    <col min="11" max="16384" width="9.140625" style="1"/>
  </cols>
  <sheetData>
    <row r="1" spans="1:10" s="85" customFormat="1">
      <c r="A1" s="192" t="str">
        <f>'Profit and Loss '!A1:H1</f>
        <v>xyz Private Limited</v>
      </c>
      <c r="B1" s="192"/>
      <c r="C1" s="192"/>
      <c r="D1" s="192"/>
      <c r="E1" s="192"/>
      <c r="F1" s="192"/>
      <c r="G1" s="192"/>
      <c r="H1" s="192"/>
      <c r="I1" s="192"/>
      <c r="J1" s="192"/>
    </row>
    <row r="2" spans="1:10" s="85" customFormat="1">
      <c r="A2" s="192" t="s">
        <v>97</v>
      </c>
      <c r="B2" s="192"/>
      <c r="C2" s="192"/>
      <c r="D2" s="192"/>
      <c r="E2" s="192"/>
      <c r="F2" s="192"/>
      <c r="G2" s="192"/>
      <c r="H2" s="192"/>
      <c r="I2" s="192"/>
      <c r="J2" s="192"/>
    </row>
    <row r="4" spans="1:10" s="2" customFormat="1">
      <c r="A4" s="2" t="s">
        <v>237</v>
      </c>
      <c r="B4" s="140"/>
      <c r="C4" s="141"/>
      <c r="D4" s="141"/>
      <c r="E4" s="141"/>
      <c r="F4" s="141"/>
      <c r="G4" s="141"/>
      <c r="H4" s="141"/>
      <c r="I4" s="141"/>
      <c r="J4" s="141"/>
    </row>
    <row r="5" spans="1:10" s="2" customFormat="1">
      <c r="A5" s="2" t="s">
        <v>274</v>
      </c>
      <c r="B5" s="140"/>
      <c r="C5" s="141"/>
      <c r="D5" s="141"/>
      <c r="E5" s="141"/>
      <c r="F5" s="141"/>
      <c r="G5" s="141"/>
      <c r="H5" s="141"/>
      <c r="I5" s="141"/>
      <c r="J5" s="141"/>
    </row>
    <row r="7" spans="1:10" s="2" customFormat="1">
      <c r="A7" s="145" t="s">
        <v>238</v>
      </c>
      <c r="B7" s="146" t="s">
        <v>273</v>
      </c>
      <c r="C7" s="198" t="s">
        <v>266</v>
      </c>
      <c r="D7" s="198"/>
      <c r="E7" s="198"/>
      <c r="F7" s="198" t="s">
        <v>244</v>
      </c>
      <c r="G7" s="198"/>
      <c r="H7" s="198"/>
      <c r="I7" s="198" t="s">
        <v>245</v>
      </c>
      <c r="J7" s="198"/>
    </row>
    <row r="8" spans="1:10" s="2" customFormat="1" ht="56.25">
      <c r="A8" s="145"/>
      <c r="B8" s="146"/>
      <c r="C8" s="148" t="s">
        <v>239</v>
      </c>
      <c r="D8" s="148" t="s">
        <v>117</v>
      </c>
      <c r="E8" s="148" t="s">
        <v>240</v>
      </c>
      <c r="F8" s="147" t="s">
        <v>241</v>
      </c>
      <c r="G8" s="147" t="s">
        <v>242</v>
      </c>
      <c r="H8" s="147" t="s">
        <v>243</v>
      </c>
      <c r="I8" s="148" t="s">
        <v>246</v>
      </c>
      <c r="J8" s="148" t="s">
        <v>267</v>
      </c>
    </row>
    <row r="9" spans="1:10">
      <c r="A9" s="142" t="s">
        <v>247</v>
      </c>
      <c r="B9" s="143" t="s">
        <v>260</v>
      </c>
      <c r="C9" s="144"/>
      <c r="D9" s="144"/>
      <c r="E9" s="144">
        <f>C9+D9</f>
        <v>0</v>
      </c>
      <c r="F9" s="144"/>
      <c r="G9" s="144">
        <f>J9*B9</f>
        <v>0</v>
      </c>
      <c r="H9" s="144">
        <f>F9+G9</f>
        <v>0</v>
      </c>
      <c r="I9" s="144">
        <f>E9-H9</f>
        <v>0</v>
      </c>
      <c r="J9" s="144">
        <f>C9-F9</f>
        <v>0</v>
      </c>
    </row>
    <row r="10" spans="1:10">
      <c r="A10" s="142" t="s">
        <v>248</v>
      </c>
      <c r="B10" s="143" t="s">
        <v>261</v>
      </c>
      <c r="C10" s="144"/>
      <c r="D10" s="144"/>
      <c r="E10" s="144">
        <f t="shared" ref="E10:E20" si="0">C10+D10</f>
        <v>0</v>
      </c>
      <c r="F10" s="144"/>
      <c r="G10" s="144"/>
      <c r="H10" s="144">
        <f t="shared" ref="H10:H20" si="1">F10+G10</f>
        <v>0</v>
      </c>
      <c r="I10" s="144">
        <f t="shared" ref="I10:I20" si="2">E10-H10</f>
        <v>0</v>
      </c>
      <c r="J10" s="144">
        <f t="shared" ref="J10:J20" si="3">C10-F10</f>
        <v>0</v>
      </c>
    </row>
    <row r="11" spans="1:10">
      <c r="A11" s="142" t="s">
        <v>249</v>
      </c>
      <c r="B11" s="143" t="s">
        <v>261</v>
      </c>
      <c r="C11" s="144"/>
      <c r="D11" s="144"/>
      <c r="E11" s="144">
        <f t="shared" si="0"/>
        <v>0</v>
      </c>
      <c r="F11" s="144"/>
      <c r="G11" s="144">
        <f>J11*B11</f>
        <v>0</v>
      </c>
      <c r="H11" s="144">
        <f t="shared" si="1"/>
        <v>0</v>
      </c>
      <c r="I11" s="144">
        <f t="shared" si="2"/>
        <v>0</v>
      </c>
      <c r="J11" s="144">
        <f t="shared" si="3"/>
        <v>0</v>
      </c>
    </row>
    <row r="12" spans="1:10">
      <c r="A12" s="142" t="s">
        <v>250</v>
      </c>
      <c r="B12" s="143" t="s">
        <v>261</v>
      </c>
      <c r="C12" s="144"/>
      <c r="D12" s="144"/>
      <c r="E12" s="144">
        <f t="shared" si="0"/>
        <v>0</v>
      </c>
      <c r="F12" s="144"/>
      <c r="G12" s="144"/>
      <c r="H12" s="144">
        <f t="shared" si="1"/>
        <v>0</v>
      </c>
      <c r="I12" s="144">
        <f t="shared" si="2"/>
        <v>0</v>
      </c>
      <c r="J12" s="144">
        <f t="shared" si="3"/>
        <v>0</v>
      </c>
    </row>
    <row r="13" spans="1:10">
      <c r="A13" s="142" t="s">
        <v>251</v>
      </c>
      <c r="B13" s="143" t="s">
        <v>262</v>
      </c>
      <c r="C13" s="144"/>
      <c r="D13" s="144"/>
      <c r="E13" s="144">
        <f t="shared" si="0"/>
        <v>0</v>
      </c>
      <c r="F13" s="144"/>
      <c r="G13" s="144">
        <f>J13*B13</f>
        <v>0</v>
      </c>
      <c r="H13" s="144">
        <f t="shared" si="1"/>
        <v>0</v>
      </c>
      <c r="I13" s="144">
        <f t="shared" si="2"/>
        <v>0</v>
      </c>
      <c r="J13" s="144">
        <f t="shared" si="3"/>
        <v>0</v>
      </c>
    </row>
    <row r="14" spans="1:10">
      <c r="A14" s="142" t="s">
        <v>252</v>
      </c>
      <c r="B14" s="143" t="s">
        <v>262</v>
      </c>
      <c r="C14" s="144"/>
      <c r="D14" s="144"/>
      <c r="E14" s="144">
        <f t="shared" si="0"/>
        <v>0</v>
      </c>
      <c r="F14" s="144"/>
      <c r="G14" s="144">
        <f>J14*B14</f>
        <v>0</v>
      </c>
      <c r="H14" s="144">
        <f t="shared" si="1"/>
        <v>0</v>
      </c>
      <c r="I14" s="144">
        <f t="shared" si="2"/>
        <v>0</v>
      </c>
      <c r="J14" s="144">
        <f t="shared" si="3"/>
        <v>0</v>
      </c>
    </row>
    <row r="15" spans="1:10">
      <c r="A15" s="142" t="s">
        <v>253</v>
      </c>
      <c r="B15" s="143" t="s">
        <v>263</v>
      </c>
      <c r="C15" s="144"/>
      <c r="D15" s="144"/>
      <c r="E15" s="144">
        <f t="shared" si="0"/>
        <v>0</v>
      </c>
      <c r="F15" s="144"/>
      <c r="G15" s="144">
        <f>J15*B15</f>
        <v>0</v>
      </c>
      <c r="H15" s="144">
        <f t="shared" si="1"/>
        <v>0</v>
      </c>
      <c r="I15" s="144">
        <f t="shared" si="2"/>
        <v>0</v>
      </c>
      <c r="J15" s="144">
        <f t="shared" si="3"/>
        <v>0</v>
      </c>
    </row>
    <row r="16" spans="1:10">
      <c r="A16" s="142" t="s">
        <v>254</v>
      </c>
      <c r="B16" s="143" t="s">
        <v>261</v>
      </c>
      <c r="C16" s="144"/>
      <c r="D16" s="144"/>
      <c r="E16" s="144">
        <f t="shared" si="0"/>
        <v>0</v>
      </c>
      <c r="F16" s="144"/>
      <c r="G16" s="144">
        <f>J16*B16</f>
        <v>0</v>
      </c>
      <c r="H16" s="144">
        <f t="shared" si="1"/>
        <v>0</v>
      </c>
      <c r="I16" s="144">
        <f t="shared" si="2"/>
        <v>0</v>
      </c>
      <c r="J16" s="144">
        <f t="shared" si="3"/>
        <v>0</v>
      </c>
    </row>
    <row r="17" spans="1:10">
      <c r="A17" s="142" t="s">
        <v>255</v>
      </c>
      <c r="B17" s="143" t="s">
        <v>264</v>
      </c>
      <c r="C17" s="144"/>
      <c r="D17" s="144"/>
      <c r="E17" s="144">
        <f t="shared" si="0"/>
        <v>0</v>
      </c>
      <c r="F17" s="144"/>
      <c r="G17" s="144"/>
      <c r="H17" s="144">
        <f t="shared" si="1"/>
        <v>0</v>
      </c>
      <c r="I17" s="144">
        <f t="shared" si="2"/>
        <v>0</v>
      </c>
      <c r="J17" s="144">
        <f t="shared" si="3"/>
        <v>0</v>
      </c>
    </row>
    <row r="18" spans="1:10">
      <c r="A18" s="142" t="s">
        <v>256</v>
      </c>
      <c r="B18" s="143" t="s">
        <v>262</v>
      </c>
      <c r="C18" s="144"/>
      <c r="D18" s="144"/>
      <c r="E18" s="144">
        <f t="shared" si="0"/>
        <v>0</v>
      </c>
      <c r="F18" s="144"/>
      <c r="G18" s="144">
        <f>J18*B18</f>
        <v>0</v>
      </c>
      <c r="H18" s="144">
        <f t="shared" si="1"/>
        <v>0</v>
      </c>
      <c r="I18" s="144">
        <f t="shared" si="2"/>
        <v>0</v>
      </c>
      <c r="J18" s="144">
        <f t="shared" si="3"/>
        <v>0</v>
      </c>
    </row>
    <row r="19" spans="1:10">
      <c r="A19" s="142" t="s">
        <v>257</v>
      </c>
      <c r="B19" s="143" t="s">
        <v>261</v>
      </c>
      <c r="C19" s="144"/>
      <c r="D19" s="144"/>
      <c r="E19" s="144">
        <f t="shared" si="0"/>
        <v>0</v>
      </c>
      <c r="F19" s="144"/>
      <c r="G19" s="144">
        <f>J19*B19</f>
        <v>0</v>
      </c>
      <c r="H19" s="144">
        <f t="shared" si="1"/>
        <v>0</v>
      </c>
      <c r="I19" s="144">
        <f t="shared" si="2"/>
        <v>0</v>
      </c>
      <c r="J19" s="144">
        <f t="shared" si="3"/>
        <v>0</v>
      </c>
    </row>
    <row r="20" spans="1:10">
      <c r="A20" s="142" t="s">
        <v>258</v>
      </c>
      <c r="B20" s="143" t="s">
        <v>265</v>
      </c>
      <c r="C20" s="144"/>
      <c r="D20" s="144"/>
      <c r="E20" s="144">
        <f t="shared" si="0"/>
        <v>0</v>
      </c>
      <c r="F20" s="144">
        <v>0</v>
      </c>
      <c r="G20" s="144">
        <v>0</v>
      </c>
      <c r="H20" s="144">
        <f t="shared" si="1"/>
        <v>0</v>
      </c>
      <c r="I20" s="144">
        <f t="shared" si="2"/>
        <v>0</v>
      </c>
      <c r="J20" s="144">
        <f t="shared" si="3"/>
        <v>0</v>
      </c>
    </row>
    <row r="21" spans="1:10" s="2" customFormat="1" ht="19.5" thickBot="1">
      <c r="A21" s="145" t="s">
        <v>259</v>
      </c>
      <c r="B21" s="146"/>
      <c r="C21" s="149">
        <f>SUM(C9:C20)</f>
        <v>0</v>
      </c>
      <c r="D21" s="149"/>
      <c r="E21" s="149">
        <f t="shared" ref="D21:I21" si="4">SUM(E9:E20)</f>
        <v>0</v>
      </c>
      <c r="F21" s="149">
        <f t="shared" si="4"/>
        <v>0</v>
      </c>
      <c r="G21" s="149">
        <f t="shared" si="4"/>
        <v>0</v>
      </c>
      <c r="H21" s="149">
        <f t="shared" si="4"/>
        <v>0</v>
      </c>
      <c r="I21" s="149">
        <f t="shared" si="4"/>
        <v>0</v>
      </c>
      <c r="J21" s="149">
        <f>SUM(J9:J20)</f>
        <v>0</v>
      </c>
    </row>
    <row r="22" spans="1:10" s="2" customFormat="1" ht="20.25" thickTop="1" thickBot="1">
      <c r="A22" s="145" t="s">
        <v>102</v>
      </c>
      <c r="B22" s="146"/>
      <c r="C22" s="150"/>
      <c r="D22" s="150"/>
      <c r="E22" s="150"/>
      <c r="F22" s="150"/>
      <c r="G22" s="150"/>
      <c r="H22" s="150"/>
      <c r="I22" s="150"/>
      <c r="J22" s="150"/>
    </row>
    <row r="23" spans="1:10" ht="19.5" thickTop="1"/>
    <row r="24" spans="1:10">
      <c r="A24" s="1" t="s">
        <v>268</v>
      </c>
      <c r="G24" s="134">
        <f>B10*J10</f>
        <v>0</v>
      </c>
    </row>
    <row r="25" spans="1:10">
      <c r="C25" s="134" t="s">
        <v>269</v>
      </c>
      <c r="D25" s="134" t="s">
        <v>270</v>
      </c>
      <c r="E25" s="134" t="s">
        <v>271</v>
      </c>
      <c r="G25" s="134">
        <f>D10*B10</f>
        <v>0</v>
      </c>
    </row>
    <row r="26" spans="1:10">
      <c r="A26" s="1" t="s">
        <v>272</v>
      </c>
      <c r="E26" s="134">
        <v>0</v>
      </c>
      <c r="G26" s="134">
        <f>G24+G25</f>
        <v>0</v>
      </c>
    </row>
    <row r="27" spans="1:10" ht="19.5" thickBot="1">
      <c r="C27" s="151">
        <f>C26</f>
        <v>0</v>
      </c>
      <c r="D27" s="151">
        <f t="shared" ref="D27:E27" si="5">D26</f>
        <v>0</v>
      </c>
      <c r="E27" s="151">
        <f t="shared" si="5"/>
        <v>0</v>
      </c>
    </row>
    <row r="28" spans="1:10" ht="19.5" thickTop="1"/>
  </sheetData>
  <mergeCells count="5">
    <mergeCell ref="C7:E7"/>
    <mergeCell ref="I7:J7"/>
    <mergeCell ref="F7:H7"/>
    <mergeCell ref="A1:J1"/>
    <mergeCell ref="A2:J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M48"/>
  <sheetViews>
    <sheetView tabSelected="1" workbookViewId="0">
      <selection activeCell="J31" sqref="J26:M31"/>
    </sheetView>
  </sheetViews>
  <sheetFormatPr defaultRowHeight="18.75"/>
  <cols>
    <col min="1" max="1" width="5.7109375" style="69" customWidth="1"/>
    <col min="2" max="2" width="68.42578125" style="73" bestFit="1" customWidth="1"/>
    <col min="3" max="3" width="10.28515625" style="73" bestFit="1" customWidth="1"/>
    <col min="4" max="4" width="26.7109375" style="71" bestFit="1" customWidth="1"/>
    <col min="5" max="5" width="15.5703125" style="71" bestFit="1" customWidth="1"/>
    <col min="6" max="6" width="31.28515625" style="71" bestFit="1" customWidth="1"/>
    <col min="7" max="258" width="9.140625" style="69"/>
    <col min="259" max="259" width="6.5703125" style="69" bestFit="1" customWidth="1"/>
    <col min="260" max="260" width="48.140625" style="69" bestFit="1" customWidth="1"/>
    <col min="261" max="261" width="18.140625" style="69" customWidth="1"/>
    <col min="262" max="262" width="18.28515625" style="69" bestFit="1" customWidth="1"/>
    <col min="263" max="514" width="9.140625" style="69"/>
    <col min="515" max="515" width="6.5703125" style="69" bestFit="1" customWidth="1"/>
    <col min="516" max="516" width="48.140625" style="69" bestFit="1" customWidth="1"/>
    <col min="517" max="517" width="18.140625" style="69" customWidth="1"/>
    <col min="518" max="518" width="18.28515625" style="69" bestFit="1" customWidth="1"/>
    <col min="519" max="770" width="9.140625" style="69"/>
    <col min="771" max="771" width="6.5703125" style="69" bestFit="1" customWidth="1"/>
    <col min="772" max="772" width="48.140625" style="69" bestFit="1" customWidth="1"/>
    <col min="773" max="773" width="18.140625" style="69" customWidth="1"/>
    <col min="774" max="774" width="18.28515625" style="69" bestFit="1" customWidth="1"/>
    <col min="775" max="1026" width="9.140625" style="69"/>
    <col min="1027" max="1027" width="6.5703125" style="69" bestFit="1" customWidth="1"/>
    <col min="1028" max="1028" width="48.140625" style="69" bestFit="1" customWidth="1"/>
    <col min="1029" max="1029" width="18.140625" style="69" customWidth="1"/>
    <col min="1030" max="1030" width="18.28515625" style="69" bestFit="1" customWidth="1"/>
    <col min="1031" max="1282" width="9.140625" style="69"/>
    <col min="1283" max="1283" width="6.5703125" style="69" bestFit="1" customWidth="1"/>
    <col min="1284" max="1284" width="48.140625" style="69" bestFit="1" customWidth="1"/>
    <col min="1285" max="1285" width="18.140625" style="69" customWidth="1"/>
    <col min="1286" max="1286" width="18.28515625" style="69" bestFit="1" customWidth="1"/>
    <col min="1287" max="1538" width="9.140625" style="69"/>
    <col min="1539" max="1539" width="6.5703125" style="69" bestFit="1" customWidth="1"/>
    <col min="1540" max="1540" width="48.140625" style="69" bestFit="1" customWidth="1"/>
    <col min="1541" max="1541" width="18.140625" style="69" customWidth="1"/>
    <col min="1542" max="1542" width="18.28515625" style="69" bestFit="1" customWidth="1"/>
    <col min="1543" max="1794" width="9.140625" style="69"/>
    <col min="1795" max="1795" width="6.5703125" style="69" bestFit="1" customWidth="1"/>
    <col min="1796" max="1796" width="48.140625" style="69" bestFit="1" customWidth="1"/>
    <col min="1797" max="1797" width="18.140625" style="69" customWidth="1"/>
    <col min="1798" max="1798" width="18.28515625" style="69" bestFit="1" customWidth="1"/>
    <col min="1799" max="2050" width="9.140625" style="69"/>
    <col min="2051" max="2051" width="6.5703125" style="69" bestFit="1" customWidth="1"/>
    <col min="2052" max="2052" width="48.140625" style="69" bestFit="1" customWidth="1"/>
    <col min="2053" max="2053" width="18.140625" style="69" customWidth="1"/>
    <col min="2054" max="2054" width="18.28515625" style="69" bestFit="1" customWidth="1"/>
    <col min="2055" max="2306" width="9.140625" style="69"/>
    <col min="2307" max="2307" width="6.5703125" style="69" bestFit="1" customWidth="1"/>
    <col min="2308" max="2308" width="48.140625" style="69" bestFit="1" customWidth="1"/>
    <col min="2309" max="2309" width="18.140625" style="69" customWidth="1"/>
    <col min="2310" max="2310" width="18.28515625" style="69" bestFit="1" customWidth="1"/>
    <col min="2311" max="2562" width="9.140625" style="69"/>
    <col min="2563" max="2563" width="6.5703125" style="69" bestFit="1" customWidth="1"/>
    <col min="2564" max="2564" width="48.140625" style="69" bestFit="1" customWidth="1"/>
    <col min="2565" max="2565" width="18.140625" style="69" customWidth="1"/>
    <col min="2566" max="2566" width="18.28515625" style="69" bestFit="1" customWidth="1"/>
    <col min="2567" max="2818" width="9.140625" style="69"/>
    <col min="2819" max="2819" width="6.5703125" style="69" bestFit="1" customWidth="1"/>
    <col min="2820" max="2820" width="48.140625" style="69" bestFit="1" customWidth="1"/>
    <col min="2821" max="2821" width="18.140625" style="69" customWidth="1"/>
    <col min="2822" max="2822" width="18.28515625" style="69" bestFit="1" customWidth="1"/>
    <col min="2823" max="3074" width="9.140625" style="69"/>
    <col min="3075" max="3075" width="6.5703125" style="69" bestFit="1" customWidth="1"/>
    <col min="3076" max="3076" width="48.140625" style="69" bestFit="1" customWidth="1"/>
    <col min="3077" max="3077" width="18.140625" style="69" customWidth="1"/>
    <col min="3078" max="3078" width="18.28515625" style="69" bestFit="1" customWidth="1"/>
    <col min="3079" max="3330" width="9.140625" style="69"/>
    <col min="3331" max="3331" width="6.5703125" style="69" bestFit="1" customWidth="1"/>
    <col min="3332" max="3332" width="48.140625" style="69" bestFit="1" customWidth="1"/>
    <col min="3333" max="3333" width="18.140625" style="69" customWidth="1"/>
    <col min="3334" max="3334" width="18.28515625" style="69" bestFit="1" customWidth="1"/>
    <col min="3335" max="3586" width="9.140625" style="69"/>
    <col min="3587" max="3587" width="6.5703125" style="69" bestFit="1" customWidth="1"/>
    <col min="3588" max="3588" width="48.140625" style="69" bestFit="1" customWidth="1"/>
    <col min="3589" max="3589" width="18.140625" style="69" customWidth="1"/>
    <col min="3590" max="3590" width="18.28515625" style="69" bestFit="1" customWidth="1"/>
    <col min="3591" max="3842" width="9.140625" style="69"/>
    <col min="3843" max="3843" width="6.5703125" style="69" bestFit="1" customWidth="1"/>
    <col min="3844" max="3844" width="48.140625" style="69" bestFit="1" customWidth="1"/>
    <col min="3845" max="3845" width="18.140625" style="69" customWidth="1"/>
    <col min="3846" max="3846" width="18.28515625" style="69" bestFit="1" customWidth="1"/>
    <col min="3847" max="4098" width="9.140625" style="69"/>
    <col min="4099" max="4099" width="6.5703125" style="69" bestFit="1" customWidth="1"/>
    <col min="4100" max="4100" width="48.140625" style="69" bestFit="1" customWidth="1"/>
    <col min="4101" max="4101" width="18.140625" style="69" customWidth="1"/>
    <col min="4102" max="4102" width="18.28515625" style="69" bestFit="1" customWidth="1"/>
    <col min="4103" max="4354" width="9.140625" style="69"/>
    <col min="4355" max="4355" width="6.5703125" style="69" bestFit="1" customWidth="1"/>
    <col min="4356" max="4356" width="48.140625" style="69" bestFit="1" customWidth="1"/>
    <col min="4357" max="4357" width="18.140625" style="69" customWidth="1"/>
    <col min="4358" max="4358" width="18.28515625" style="69" bestFit="1" customWidth="1"/>
    <col min="4359" max="4610" width="9.140625" style="69"/>
    <col min="4611" max="4611" width="6.5703125" style="69" bestFit="1" customWidth="1"/>
    <col min="4612" max="4612" width="48.140625" style="69" bestFit="1" customWidth="1"/>
    <col min="4613" max="4613" width="18.140625" style="69" customWidth="1"/>
    <col min="4614" max="4614" width="18.28515625" style="69" bestFit="1" customWidth="1"/>
    <col min="4615" max="4866" width="9.140625" style="69"/>
    <col min="4867" max="4867" width="6.5703125" style="69" bestFit="1" customWidth="1"/>
    <col min="4868" max="4868" width="48.140625" style="69" bestFit="1" customWidth="1"/>
    <col min="4869" max="4869" width="18.140625" style="69" customWidth="1"/>
    <col min="4870" max="4870" width="18.28515625" style="69" bestFit="1" customWidth="1"/>
    <col min="4871" max="5122" width="9.140625" style="69"/>
    <col min="5123" max="5123" width="6.5703125" style="69" bestFit="1" customWidth="1"/>
    <col min="5124" max="5124" width="48.140625" style="69" bestFit="1" customWidth="1"/>
    <col min="5125" max="5125" width="18.140625" style="69" customWidth="1"/>
    <col min="5126" max="5126" width="18.28515625" style="69" bestFit="1" customWidth="1"/>
    <col min="5127" max="5378" width="9.140625" style="69"/>
    <col min="5379" max="5379" width="6.5703125" style="69" bestFit="1" customWidth="1"/>
    <col min="5380" max="5380" width="48.140625" style="69" bestFit="1" customWidth="1"/>
    <col min="5381" max="5381" width="18.140625" style="69" customWidth="1"/>
    <col min="5382" max="5382" width="18.28515625" style="69" bestFit="1" customWidth="1"/>
    <col min="5383" max="5634" width="9.140625" style="69"/>
    <col min="5635" max="5635" width="6.5703125" style="69" bestFit="1" customWidth="1"/>
    <col min="5636" max="5636" width="48.140625" style="69" bestFit="1" customWidth="1"/>
    <col min="5637" max="5637" width="18.140625" style="69" customWidth="1"/>
    <col min="5638" max="5638" width="18.28515625" style="69" bestFit="1" customWidth="1"/>
    <col min="5639" max="5890" width="9.140625" style="69"/>
    <col min="5891" max="5891" width="6.5703125" style="69" bestFit="1" customWidth="1"/>
    <col min="5892" max="5892" width="48.140625" style="69" bestFit="1" customWidth="1"/>
    <col min="5893" max="5893" width="18.140625" style="69" customWidth="1"/>
    <col min="5894" max="5894" width="18.28515625" style="69" bestFit="1" customWidth="1"/>
    <col min="5895" max="6146" width="9.140625" style="69"/>
    <col min="6147" max="6147" width="6.5703125" style="69" bestFit="1" customWidth="1"/>
    <col min="6148" max="6148" width="48.140625" style="69" bestFit="1" customWidth="1"/>
    <col min="6149" max="6149" width="18.140625" style="69" customWidth="1"/>
    <col min="6150" max="6150" width="18.28515625" style="69" bestFit="1" customWidth="1"/>
    <col min="6151" max="6402" width="9.140625" style="69"/>
    <col min="6403" max="6403" width="6.5703125" style="69" bestFit="1" customWidth="1"/>
    <col min="6404" max="6404" width="48.140625" style="69" bestFit="1" customWidth="1"/>
    <col min="6405" max="6405" width="18.140625" style="69" customWidth="1"/>
    <col min="6406" max="6406" width="18.28515625" style="69" bestFit="1" customWidth="1"/>
    <col min="6407" max="6658" width="9.140625" style="69"/>
    <col min="6659" max="6659" width="6.5703125" style="69" bestFit="1" customWidth="1"/>
    <col min="6660" max="6660" width="48.140625" style="69" bestFit="1" customWidth="1"/>
    <col min="6661" max="6661" width="18.140625" style="69" customWidth="1"/>
    <col min="6662" max="6662" width="18.28515625" style="69" bestFit="1" customWidth="1"/>
    <col min="6663" max="6914" width="9.140625" style="69"/>
    <col min="6915" max="6915" width="6.5703125" style="69" bestFit="1" customWidth="1"/>
    <col min="6916" max="6916" width="48.140625" style="69" bestFit="1" customWidth="1"/>
    <col min="6917" max="6917" width="18.140625" style="69" customWidth="1"/>
    <col min="6918" max="6918" width="18.28515625" style="69" bestFit="1" customWidth="1"/>
    <col min="6919" max="7170" width="9.140625" style="69"/>
    <col min="7171" max="7171" width="6.5703125" style="69" bestFit="1" customWidth="1"/>
    <col min="7172" max="7172" width="48.140625" style="69" bestFit="1" customWidth="1"/>
    <col min="7173" max="7173" width="18.140625" style="69" customWidth="1"/>
    <col min="7174" max="7174" width="18.28515625" style="69" bestFit="1" customWidth="1"/>
    <col min="7175" max="7426" width="9.140625" style="69"/>
    <col min="7427" max="7427" width="6.5703125" style="69" bestFit="1" customWidth="1"/>
    <col min="7428" max="7428" width="48.140625" style="69" bestFit="1" customWidth="1"/>
    <col min="7429" max="7429" width="18.140625" style="69" customWidth="1"/>
    <col min="7430" max="7430" width="18.28515625" style="69" bestFit="1" customWidth="1"/>
    <col min="7431" max="7682" width="9.140625" style="69"/>
    <col min="7683" max="7683" width="6.5703125" style="69" bestFit="1" customWidth="1"/>
    <col min="7684" max="7684" width="48.140625" style="69" bestFit="1" customWidth="1"/>
    <col min="7685" max="7685" width="18.140625" style="69" customWidth="1"/>
    <col min="7686" max="7686" width="18.28515625" style="69" bestFit="1" customWidth="1"/>
    <col min="7687" max="7938" width="9.140625" style="69"/>
    <col min="7939" max="7939" width="6.5703125" style="69" bestFit="1" customWidth="1"/>
    <col min="7940" max="7940" width="48.140625" style="69" bestFit="1" customWidth="1"/>
    <col min="7941" max="7941" width="18.140625" style="69" customWidth="1"/>
    <col min="7942" max="7942" width="18.28515625" style="69" bestFit="1" customWidth="1"/>
    <col min="7943" max="8194" width="9.140625" style="69"/>
    <col min="8195" max="8195" width="6.5703125" style="69" bestFit="1" customWidth="1"/>
    <col min="8196" max="8196" width="48.140625" style="69" bestFit="1" customWidth="1"/>
    <col min="8197" max="8197" width="18.140625" style="69" customWidth="1"/>
    <col min="8198" max="8198" width="18.28515625" style="69" bestFit="1" customWidth="1"/>
    <col min="8199" max="8450" width="9.140625" style="69"/>
    <col min="8451" max="8451" width="6.5703125" style="69" bestFit="1" customWidth="1"/>
    <col min="8452" max="8452" width="48.140625" style="69" bestFit="1" customWidth="1"/>
    <col min="8453" max="8453" width="18.140625" style="69" customWidth="1"/>
    <col min="8454" max="8454" width="18.28515625" style="69" bestFit="1" customWidth="1"/>
    <col min="8455" max="8706" width="9.140625" style="69"/>
    <col min="8707" max="8707" width="6.5703125" style="69" bestFit="1" customWidth="1"/>
    <col min="8708" max="8708" width="48.140625" style="69" bestFit="1" customWidth="1"/>
    <col min="8709" max="8709" width="18.140625" style="69" customWidth="1"/>
    <col min="8710" max="8710" width="18.28515625" style="69" bestFit="1" customWidth="1"/>
    <col min="8711" max="8962" width="9.140625" style="69"/>
    <col min="8963" max="8963" width="6.5703125" style="69" bestFit="1" customWidth="1"/>
    <col min="8964" max="8964" width="48.140625" style="69" bestFit="1" customWidth="1"/>
    <col min="8965" max="8965" width="18.140625" style="69" customWidth="1"/>
    <col min="8966" max="8966" width="18.28515625" style="69" bestFit="1" customWidth="1"/>
    <col min="8967" max="9218" width="9.140625" style="69"/>
    <col min="9219" max="9219" width="6.5703125" style="69" bestFit="1" customWidth="1"/>
    <col min="9220" max="9220" width="48.140625" style="69" bestFit="1" customWidth="1"/>
    <col min="9221" max="9221" width="18.140625" style="69" customWidth="1"/>
    <col min="9222" max="9222" width="18.28515625" style="69" bestFit="1" customWidth="1"/>
    <col min="9223" max="9474" width="9.140625" style="69"/>
    <col min="9475" max="9475" width="6.5703125" style="69" bestFit="1" customWidth="1"/>
    <col min="9476" max="9476" width="48.140625" style="69" bestFit="1" customWidth="1"/>
    <col min="9477" max="9477" width="18.140625" style="69" customWidth="1"/>
    <col min="9478" max="9478" width="18.28515625" style="69" bestFit="1" customWidth="1"/>
    <col min="9479" max="9730" width="9.140625" style="69"/>
    <col min="9731" max="9731" width="6.5703125" style="69" bestFit="1" customWidth="1"/>
    <col min="9732" max="9732" width="48.140625" style="69" bestFit="1" customWidth="1"/>
    <col min="9733" max="9733" width="18.140625" style="69" customWidth="1"/>
    <col min="9734" max="9734" width="18.28515625" style="69" bestFit="1" customWidth="1"/>
    <col min="9735" max="9986" width="9.140625" style="69"/>
    <col min="9987" max="9987" width="6.5703125" style="69" bestFit="1" customWidth="1"/>
    <col min="9988" max="9988" width="48.140625" style="69" bestFit="1" customWidth="1"/>
    <col min="9989" max="9989" width="18.140625" style="69" customWidth="1"/>
    <col min="9990" max="9990" width="18.28515625" style="69" bestFit="1" customWidth="1"/>
    <col min="9991" max="10242" width="9.140625" style="69"/>
    <col min="10243" max="10243" width="6.5703125" style="69" bestFit="1" customWidth="1"/>
    <col min="10244" max="10244" width="48.140625" style="69" bestFit="1" customWidth="1"/>
    <col min="10245" max="10245" width="18.140625" style="69" customWidth="1"/>
    <col min="10246" max="10246" width="18.28515625" style="69" bestFit="1" customWidth="1"/>
    <col min="10247" max="10498" width="9.140625" style="69"/>
    <col min="10499" max="10499" width="6.5703125" style="69" bestFit="1" customWidth="1"/>
    <col min="10500" max="10500" width="48.140625" style="69" bestFit="1" customWidth="1"/>
    <col min="10501" max="10501" width="18.140625" style="69" customWidth="1"/>
    <col min="10502" max="10502" width="18.28515625" style="69" bestFit="1" customWidth="1"/>
    <col min="10503" max="10754" width="9.140625" style="69"/>
    <col min="10755" max="10755" width="6.5703125" style="69" bestFit="1" customWidth="1"/>
    <col min="10756" max="10756" width="48.140625" style="69" bestFit="1" customWidth="1"/>
    <col min="10757" max="10757" width="18.140625" style="69" customWidth="1"/>
    <col min="10758" max="10758" width="18.28515625" style="69" bestFit="1" customWidth="1"/>
    <col min="10759" max="11010" width="9.140625" style="69"/>
    <col min="11011" max="11011" width="6.5703125" style="69" bestFit="1" customWidth="1"/>
    <col min="11012" max="11012" width="48.140625" style="69" bestFit="1" customWidth="1"/>
    <col min="11013" max="11013" width="18.140625" style="69" customWidth="1"/>
    <col min="11014" max="11014" width="18.28515625" style="69" bestFit="1" customWidth="1"/>
    <col min="11015" max="11266" width="9.140625" style="69"/>
    <col min="11267" max="11267" width="6.5703125" style="69" bestFit="1" customWidth="1"/>
    <col min="11268" max="11268" width="48.140625" style="69" bestFit="1" customWidth="1"/>
    <col min="11269" max="11269" width="18.140625" style="69" customWidth="1"/>
    <col min="11270" max="11270" width="18.28515625" style="69" bestFit="1" customWidth="1"/>
    <col min="11271" max="11522" width="9.140625" style="69"/>
    <col min="11523" max="11523" width="6.5703125" style="69" bestFit="1" customWidth="1"/>
    <col min="11524" max="11524" width="48.140625" style="69" bestFit="1" customWidth="1"/>
    <col min="11525" max="11525" width="18.140625" style="69" customWidth="1"/>
    <col min="11526" max="11526" width="18.28515625" style="69" bestFit="1" customWidth="1"/>
    <col min="11527" max="11778" width="9.140625" style="69"/>
    <col min="11779" max="11779" width="6.5703125" style="69" bestFit="1" customWidth="1"/>
    <col min="11780" max="11780" width="48.140625" style="69" bestFit="1" customWidth="1"/>
    <col min="11781" max="11781" width="18.140625" style="69" customWidth="1"/>
    <col min="11782" max="11782" width="18.28515625" style="69" bestFit="1" customWidth="1"/>
    <col min="11783" max="12034" width="9.140625" style="69"/>
    <col min="12035" max="12035" width="6.5703125" style="69" bestFit="1" customWidth="1"/>
    <col min="12036" max="12036" width="48.140625" style="69" bestFit="1" customWidth="1"/>
    <col min="12037" max="12037" width="18.140625" style="69" customWidth="1"/>
    <col min="12038" max="12038" width="18.28515625" style="69" bestFit="1" customWidth="1"/>
    <col min="12039" max="12290" width="9.140625" style="69"/>
    <col min="12291" max="12291" width="6.5703125" style="69" bestFit="1" customWidth="1"/>
    <col min="12292" max="12292" width="48.140625" style="69" bestFit="1" customWidth="1"/>
    <col min="12293" max="12293" width="18.140625" style="69" customWidth="1"/>
    <col min="12294" max="12294" width="18.28515625" style="69" bestFit="1" customWidth="1"/>
    <col min="12295" max="12546" width="9.140625" style="69"/>
    <col min="12547" max="12547" width="6.5703125" style="69" bestFit="1" customWidth="1"/>
    <col min="12548" max="12548" width="48.140625" style="69" bestFit="1" customWidth="1"/>
    <col min="12549" max="12549" width="18.140625" style="69" customWidth="1"/>
    <col min="12550" max="12550" width="18.28515625" style="69" bestFit="1" customWidth="1"/>
    <col min="12551" max="12802" width="9.140625" style="69"/>
    <col min="12803" max="12803" width="6.5703125" style="69" bestFit="1" customWidth="1"/>
    <col min="12804" max="12804" width="48.140625" style="69" bestFit="1" customWidth="1"/>
    <col min="12805" max="12805" width="18.140625" style="69" customWidth="1"/>
    <col min="12806" max="12806" width="18.28515625" style="69" bestFit="1" customWidth="1"/>
    <col min="12807" max="13058" width="9.140625" style="69"/>
    <col min="13059" max="13059" width="6.5703125" style="69" bestFit="1" customWidth="1"/>
    <col min="13060" max="13060" width="48.140625" style="69" bestFit="1" customWidth="1"/>
    <col min="13061" max="13061" width="18.140625" style="69" customWidth="1"/>
    <col min="13062" max="13062" width="18.28515625" style="69" bestFit="1" customWidth="1"/>
    <col min="13063" max="13314" width="9.140625" style="69"/>
    <col min="13315" max="13315" width="6.5703125" style="69" bestFit="1" customWidth="1"/>
    <col min="13316" max="13316" width="48.140625" style="69" bestFit="1" customWidth="1"/>
    <col min="13317" max="13317" width="18.140625" style="69" customWidth="1"/>
    <col min="13318" max="13318" width="18.28515625" style="69" bestFit="1" customWidth="1"/>
    <col min="13319" max="13570" width="9.140625" style="69"/>
    <col min="13571" max="13571" width="6.5703125" style="69" bestFit="1" customWidth="1"/>
    <col min="13572" max="13572" width="48.140625" style="69" bestFit="1" customWidth="1"/>
    <col min="13573" max="13573" width="18.140625" style="69" customWidth="1"/>
    <col min="13574" max="13574" width="18.28515625" style="69" bestFit="1" customWidth="1"/>
    <col min="13575" max="13826" width="9.140625" style="69"/>
    <col min="13827" max="13827" width="6.5703125" style="69" bestFit="1" customWidth="1"/>
    <col min="13828" max="13828" width="48.140625" style="69" bestFit="1" customWidth="1"/>
    <col min="13829" max="13829" width="18.140625" style="69" customWidth="1"/>
    <col min="13830" max="13830" width="18.28515625" style="69" bestFit="1" customWidth="1"/>
    <col min="13831" max="14082" width="9.140625" style="69"/>
    <col min="14083" max="14083" width="6.5703125" style="69" bestFit="1" customWidth="1"/>
    <col min="14084" max="14084" width="48.140625" style="69" bestFit="1" customWidth="1"/>
    <col min="14085" max="14085" width="18.140625" style="69" customWidth="1"/>
    <col min="14086" max="14086" width="18.28515625" style="69" bestFit="1" customWidth="1"/>
    <col min="14087" max="14338" width="9.140625" style="69"/>
    <col min="14339" max="14339" width="6.5703125" style="69" bestFit="1" customWidth="1"/>
    <col min="14340" max="14340" width="48.140625" style="69" bestFit="1" customWidth="1"/>
    <col min="14341" max="14341" width="18.140625" style="69" customWidth="1"/>
    <col min="14342" max="14342" width="18.28515625" style="69" bestFit="1" customWidth="1"/>
    <col min="14343" max="14594" width="9.140625" style="69"/>
    <col min="14595" max="14595" width="6.5703125" style="69" bestFit="1" customWidth="1"/>
    <col min="14596" max="14596" width="48.140625" style="69" bestFit="1" customWidth="1"/>
    <col min="14597" max="14597" width="18.140625" style="69" customWidth="1"/>
    <col min="14598" max="14598" width="18.28515625" style="69" bestFit="1" customWidth="1"/>
    <col min="14599" max="14850" width="9.140625" style="69"/>
    <col min="14851" max="14851" width="6.5703125" style="69" bestFit="1" customWidth="1"/>
    <col min="14852" max="14852" width="48.140625" style="69" bestFit="1" customWidth="1"/>
    <col min="14853" max="14853" width="18.140625" style="69" customWidth="1"/>
    <col min="14854" max="14854" width="18.28515625" style="69" bestFit="1" customWidth="1"/>
    <col min="14855" max="15106" width="9.140625" style="69"/>
    <col min="15107" max="15107" width="6.5703125" style="69" bestFit="1" customWidth="1"/>
    <col min="15108" max="15108" width="48.140625" style="69" bestFit="1" customWidth="1"/>
    <col min="15109" max="15109" width="18.140625" style="69" customWidth="1"/>
    <col min="15110" max="15110" width="18.28515625" style="69" bestFit="1" customWidth="1"/>
    <col min="15111" max="15362" width="9.140625" style="69"/>
    <col min="15363" max="15363" width="6.5703125" style="69" bestFit="1" customWidth="1"/>
    <col min="15364" max="15364" width="48.140625" style="69" bestFit="1" customWidth="1"/>
    <col min="15365" max="15365" width="18.140625" style="69" customWidth="1"/>
    <col min="15366" max="15366" width="18.28515625" style="69" bestFit="1" customWidth="1"/>
    <col min="15367" max="15618" width="9.140625" style="69"/>
    <col min="15619" max="15619" width="6.5703125" style="69" bestFit="1" customWidth="1"/>
    <col min="15620" max="15620" width="48.140625" style="69" bestFit="1" customWidth="1"/>
    <col min="15621" max="15621" width="18.140625" style="69" customWidth="1"/>
    <col min="15622" max="15622" width="18.28515625" style="69" bestFit="1" customWidth="1"/>
    <col min="15623" max="15874" width="9.140625" style="69"/>
    <col min="15875" max="15875" width="6.5703125" style="69" bestFit="1" customWidth="1"/>
    <col min="15876" max="15876" width="48.140625" style="69" bestFit="1" customWidth="1"/>
    <col min="15877" max="15877" width="18.140625" style="69" customWidth="1"/>
    <col min="15878" max="15878" width="18.28515625" style="69" bestFit="1" customWidth="1"/>
    <col min="15879" max="16130" width="9.140625" style="69"/>
    <col min="16131" max="16131" width="6.5703125" style="69" bestFit="1" customWidth="1"/>
    <col min="16132" max="16132" width="48.140625" style="69" bestFit="1" customWidth="1"/>
    <col min="16133" max="16133" width="18.140625" style="69" customWidth="1"/>
    <col min="16134" max="16134" width="18.28515625" style="69" bestFit="1" customWidth="1"/>
    <col min="16135" max="16384" width="9.140625" style="69"/>
  </cols>
  <sheetData>
    <row r="1" spans="1:10" s="85" customFormat="1">
      <c r="A1" s="192" t="str">
        <f>'Profit and Loss '!A1:H1</f>
        <v>xyz Private Limited</v>
      </c>
      <c r="B1" s="192"/>
      <c r="C1" s="192"/>
      <c r="D1" s="192"/>
      <c r="E1" s="192"/>
      <c r="F1" s="192"/>
    </row>
    <row r="2" spans="1:10" s="85" customFormat="1">
      <c r="A2" s="192" t="s">
        <v>97</v>
      </c>
      <c r="B2" s="192"/>
      <c r="C2" s="192"/>
      <c r="D2" s="192"/>
      <c r="E2" s="192"/>
      <c r="F2" s="192"/>
    </row>
    <row r="3" spans="1:10" s="85" customFormat="1">
      <c r="A3" s="98"/>
      <c r="B3" s="98"/>
      <c r="C3" s="98"/>
      <c r="D3" s="98"/>
      <c r="E3" s="98"/>
    </row>
    <row r="4" spans="1:10" s="85" customFormat="1">
      <c r="A4" s="98"/>
      <c r="B4" s="98"/>
      <c r="C4" s="98"/>
      <c r="D4" s="98"/>
      <c r="E4" s="98"/>
      <c r="F4" s="98" t="s">
        <v>126</v>
      </c>
    </row>
    <row r="5" spans="1:10" s="65" customFormat="1">
      <c r="A5" s="99"/>
      <c r="B5" s="199" t="s">
        <v>90</v>
      </c>
      <c r="C5" s="100"/>
      <c r="D5" s="101" t="str">
        <f>'[1]BALANCE SHEET'!F3</f>
        <v>AS AT</v>
      </c>
      <c r="E5" s="101"/>
      <c r="F5" s="102" t="str">
        <f>D5</f>
        <v>AS AT</v>
      </c>
      <c r="G5" s="67"/>
    </row>
    <row r="6" spans="1:10" s="65" customFormat="1">
      <c r="A6" s="103"/>
      <c r="B6" s="200"/>
      <c r="C6" s="104"/>
      <c r="D6" s="105" t="str">
        <f>'[1]BALANCE SHEET'!F4</f>
        <v>31st MARCH, 2012</v>
      </c>
      <c r="E6" s="105"/>
      <c r="F6" s="106" t="str">
        <f>'[1]BALANCE SHEET'!G4</f>
        <v>31st MARCH, 2011</v>
      </c>
    </row>
    <row r="7" spans="1:10" s="65" customFormat="1">
      <c r="B7" s="68" t="s">
        <v>130</v>
      </c>
      <c r="C7" s="68"/>
      <c r="D7" s="66"/>
      <c r="E7" s="66"/>
      <c r="F7" s="66"/>
    </row>
    <row r="8" spans="1:10">
      <c r="B8" s="70" t="s">
        <v>131</v>
      </c>
      <c r="C8" s="70"/>
    </row>
    <row r="9" spans="1:10">
      <c r="B9" s="73" t="s">
        <v>132</v>
      </c>
      <c r="C9" s="72"/>
    </row>
    <row r="10" spans="1:10">
      <c r="B10" s="73" t="s">
        <v>133</v>
      </c>
    </row>
    <row r="11" spans="1:10">
      <c r="B11" s="73" t="s">
        <v>95</v>
      </c>
      <c r="J11" s="74"/>
    </row>
    <row r="12" spans="1:10" ht="19.5" thickBot="1">
      <c r="D12" s="87">
        <f>D10+D11</f>
        <v>0</v>
      </c>
      <c r="F12" s="87">
        <f>F10+F11</f>
        <v>0</v>
      </c>
      <c r="J12" s="74"/>
    </row>
    <row r="13" spans="1:10" ht="19.5" thickTop="1">
      <c r="B13" s="68" t="s">
        <v>134</v>
      </c>
      <c r="C13" s="72"/>
    </row>
    <row r="14" spans="1:10">
      <c r="B14" s="70" t="s">
        <v>135</v>
      </c>
    </row>
    <row r="15" spans="1:10">
      <c r="B15" s="73" t="s">
        <v>136</v>
      </c>
      <c r="C15" s="70"/>
      <c r="D15" s="109"/>
      <c r="E15" s="86"/>
      <c r="F15" s="109"/>
    </row>
    <row r="16" spans="1:10">
      <c r="B16" s="73" t="s">
        <v>137</v>
      </c>
    </row>
    <row r="17" spans="2:13">
      <c r="B17" s="73" t="s">
        <v>138</v>
      </c>
    </row>
    <row r="18" spans="2:13">
      <c r="B18" s="73" t="s">
        <v>139</v>
      </c>
    </row>
    <row r="19" spans="2:13" ht="19.5" thickBot="1">
      <c r="B19" s="108" t="s">
        <v>140</v>
      </c>
      <c r="D19" s="87">
        <f>SUM(D15:D18)</f>
        <v>0</v>
      </c>
      <c r="F19" s="87">
        <f>SUM(F15:F18)</f>
        <v>0</v>
      </c>
    </row>
    <row r="20" spans="2:13" ht="19.5" thickTop="1">
      <c r="B20" s="108"/>
    </row>
    <row r="21" spans="2:13">
      <c r="B21" s="108"/>
    </row>
    <row r="22" spans="2:13" ht="19.5">
      <c r="B22" s="107" t="s">
        <v>141</v>
      </c>
      <c r="C22" s="107"/>
      <c r="D22" s="107"/>
      <c r="E22" s="107"/>
      <c r="F22" s="107"/>
      <c r="G22" s="75"/>
      <c r="H22" s="75"/>
      <c r="I22" s="75"/>
      <c r="J22" s="75"/>
      <c r="K22" s="75"/>
      <c r="L22" s="75"/>
      <c r="M22" s="74"/>
    </row>
    <row r="23" spans="2:13" ht="19.5">
      <c r="B23" s="70" t="s">
        <v>142</v>
      </c>
      <c r="C23" s="70"/>
      <c r="D23" s="76"/>
      <c r="E23" s="76"/>
      <c r="F23" s="76"/>
      <c r="G23" s="77"/>
      <c r="H23" s="77"/>
      <c r="I23" s="77"/>
      <c r="J23" s="77"/>
      <c r="K23" s="77"/>
      <c r="L23" s="77"/>
      <c r="M23" s="74"/>
    </row>
    <row r="24" spans="2:13">
      <c r="B24" s="73" t="s">
        <v>143</v>
      </c>
    </row>
    <row r="25" spans="2:13">
      <c r="B25" s="73" t="s">
        <v>144</v>
      </c>
    </row>
    <row r="26" spans="2:13">
      <c r="B26" s="73" t="s">
        <v>145</v>
      </c>
    </row>
    <row r="27" spans="2:13">
      <c r="B27" s="73" t="s">
        <v>146</v>
      </c>
    </row>
    <row r="28" spans="2:13">
      <c r="B28" s="73" t="s">
        <v>147</v>
      </c>
    </row>
    <row r="29" spans="2:13">
      <c r="B29" s="73" t="s">
        <v>148</v>
      </c>
    </row>
    <row r="30" spans="2:13">
      <c r="D30" s="90"/>
      <c r="F30" s="90"/>
    </row>
    <row r="31" spans="2:13">
      <c r="B31" s="70" t="s">
        <v>149</v>
      </c>
      <c r="D31" s="90"/>
      <c r="F31" s="90"/>
    </row>
    <row r="32" spans="2:13">
      <c r="B32" s="73" t="s">
        <v>150</v>
      </c>
    </row>
    <row r="33" spans="2:6" ht="19.5" thickBot="1">
      <c r="D33" s="96">
        <f>SUM(D25:D32)</f>
        <v>0</v>
      </c>
      <c r="F33" s="96">
        <f>SUM(F25:F32)</f>
        <v>0</v>
      </c>
    </row>
    <row r="34" spans="2:6" ht="19.5" thickTop="1"/>
    <row r="35" spans="2:6" s="74" customFormat="1">
      <c r="B35" s="107"/>
      <c r="C35" s="107"/>
      <c r="D35" s="107"/>
      <c r="E35" s="107"/>
      <c r="F35" s="107"/>
    </row>
    <row r="36" spans="2:6" s="74" customFormat="1">
      <c r="B36" s="70"/>
      <c r="C36" s="73"/>
      <c r="D36" s="71"/>
      <c r="E36" s="71"/>
      <c r="F36" s="71"/>
    </row>
    <row r="37" spans="2:6" s="74" customFormat="1">
      <c r="B37" s="73"/>
      <c r="C37" s="73"/>
      <c r="D37" s="71"/>
      <c r="E37" s="71"/>
      <c r="F37" s="71"/>
    </row>
    <row r="38" spans="2:6" s="74" customFormat="1">
      <c r="B38" s="73"/>
      <c r="C38" s="73"/>
      <c r="D38" s="90"/>
      <c r="E38" s="71"/>
      <c r="F38" s="90"/>
    </row>
    <row r="39" spans="2:6" s="74" customFormat="1">
      <c r="B39" s="73"/>
      <c r="C39" s="73"/>
      <c r="D39" s="71"/>
      <c r="E39" s="71"/>
      <c r="F39" s="71"/>
    </row>
    <row r="40" spans="2:6" s="74" customFormat="1">
      <c r="B40" s="107"/>
      <c r="C40" s="73"/>
      <c r="D40" s="71"/>
      <c r="E40" s="71"/>
      <c r="F40" s="71"/>
    </row>
    <row r="41" spans="2:6" s="74" customFormat="1">
      <c r="B41" s="70"/>
      <c r="C41" s="73"/>
      <c r="D41" s="71"/>
      <c r="E41" s="71"/>
      <c r="F41" s="71"/>
    </row>
    <row r="42" spans="2:6" s="74" customFormat="1">
      <c r="B42" s="73"/>
      <c r="C42" s="73"/>
      <c r="D42" s="71"/>
      <c r="E42" s="71"/>
      <c r="F42" s="71"/>
    </row>
    <row r="43" spans="2:6" s="74" customFormat="1">
      <c r="B43" s="73"/>
      <c r="C43" s="73"/>
      <c r="D43" s="90"/>
      <c r="E43" s="71"/>
      <c r="F43" s="90"/>
    </row>
    <row r="44" spans="2:6" s="74" customFormat="1">
      <c r="B44" s="73"/>
      <c r="C44" s="73"/>
      <c r="D44" s="71"/>
      <c r="E44" s="71"/>
      <c r="F44" s="71"/>
    </row>
    <row r="45" spans="2:6" s="74" customFormat="1">
      <c r="B45" s="107"/>
      <c r="C45" s="73"/>
      <c r="D45" s="71"/>
      <c r="E45" s="71"/>
      <c r="F45" s="71"/>
    </row>
    <row r="46" spans="2:6" s="74" customFormat="1">
      <c r="B46" s="70"/>
      <c r="C46" s="73"/>
      <c r="D46" s="71"/>
      <c r="E46" s="71"/>
      <c r="F46" s="71"/>
    </row>
    <row r="47" spans="2:6" s="74" customFormat="1">
      <c r="B47" s="73"/>
      <c r="C47" s="73"/>
      <c r="D47" s="71"/>
      <c r="E47" s="71"/>
      <c r="F47" s="71"/>
    </row>
    <row r="48" spans="2:6" s="74" customFormat="1">
      <c r="B48" s="73"/>
      <c r="C48" s="73"/>
      <c r="D48" s="90"/>
      <c r="E48" s="71"/>
      <c r="F48" s="90"/>
    </row>
  </sheetData>
  <mergeCells count="3">
    <mergeCell ref="A1:F1"/>
    <mergeCell ref="A2:F2"/>
    <mergeCell ref="B5:B6"/>
  </mergeCells>
  <pageMargins left="0.75" right="0.75" top="1" bottom="1" header="0.5" footer="0.5"/>
  <pageSetup orientation="portrait" r:id="rId1"/>
  <headerFooter alignWithMargins="0"/>
</worksheet>
</file>

<file path=xl/worksheets/sheet8.xml><?xml version="1.0" encoding="utf-8"?>
<worksheet xmlns="http://schemas.openxmlformats.org/spreadsheetml/2006/main" xmlns:r="http://schemas.openxmlformats.org/officeDocument/2006/relationships">
  <dimension ref="A1:I73"/>
  <sheetViews>
    <sheetView zoomScale="85" workbookViewId="0">
      <selection activeCell="D37" sqref="D37:F39"/>
    </sheetView>
  </sheetViews>
  <sheetFormatPr defaultRowHeight="18.75"/>
  <cols>
    <col min="1" max="1" width="3.7109375" style="69" bestFit="1" customWidth="1"/>
    <col min="2" max="2" width="76.140625" style="74" customWidth="1"/>
    <col min="3" max="3" width="12.42578125" style="74" customWidth="1"/>
    <col min="4" max="4" width="26.85546875" style="128" bestFit="1" customWidth="1"/>
    <col min="5" max="5" width="10.28515625" style="128" customWidth="1"/>
    <col min="6" max="6" width="26.85546875" style="129" bestFit="1" customWidth="1"/>
    <col min="7" max="13" width="9.140625" style="69"/>
    <col min="14" max="14" width="9.5703125" style="69" bestFit="1" customWidth="1"/>
    <col min="15" max="255" width="9.140625" style="69"/>
    <col min="256" max="256" width="2.85546875" style="69" customWidth="1"/>
    <col min="257" max="257" width="9.85546875" style="69" customWidth="1"/>
    <col min="258" max="258" width="9.140625" style="69"/>
    <col min="259" max="259" width="47" style="69" customWidth="1"/>
    <col min="260" max="260" width="19" style="69" customWidth="1"/>
    <col min="261" max="261" width="20.140625" style="69" customWidth="1"/>
    <col min="262" max="269" width="9.140625" style="69"/>
    <col min="270" max="270" width="9.5703125" style="69" bestFit="1" customWidth="1"/>
    <col min="271" max="511" width="9.140625" style="69"/>
    <col min="512" max="512" width="2.85546875" style="69" customWidth="1"/>
    <col min="513" max="513" width="9.85546875" style="69" customWidth="1"/>
    <col min="514" max="514" width="9.140625" style="69"/>
    <col min="515" max="515" width="47" style="69" customWidth="1"/>
    <col min="516" max="516" width="19" style="69" customWidth="1"/>
    <col min="517" max="517" width="20.140625" style="69" customWidth="1"/>
    <col min="518" max="525" width="9.140625" style="69"/>
    <col min="526" max="526" width="9.5703125" style="69" bestFit="1" customWidth="1"/>
    <col min="527" max="767" width="9.140625" style="69"/>
    <col min="768" max="768" width="2.85546875" style="69" customWidth="1"/>
    <col min="769" max="769" width="9.85546875" style="69" customWidth="1"/>
    <col min="770" max="770" width="9.140625" style="69"/>
    <col min="771" max="771" width="47" style="69" customWidth="1"/>
    <col min="772" max="772" width="19" style="69" customWidth="1"/>
    <col min="773" max="773" width="20.140625" style="69" customWidth="1"/>
    <col min="774" max="781" width="9.140625" style="69"/>
    <col min="782" max="782" width="9.5703125" style="69" bestFit="1" customWidth="1"/>
    <col min="783" max="1023" width="9.140625" style="69"/>
    <col min="1024" max="1024" width="2.85546875" style="69" customWidth="1"/>
    <col min="1025" max="1025" width="9.85546875" style="69" customWidth="1"/>
    <col min="1026" max="1026" width="9.140625" style="69"/>
    <col min="1027" max="1027" width="47" style="69" customWidth="1"/>
    <col min="1028" max="1028" width="19" style="69" customWidth="1"/>
    <col min="1029" max="1029" width="20.140625" style="69" customWidth="1"/>
    <col min="1030" max="1037" width="9.140625" style="69"/>
    <col min="1038" max="1038" width="9.5703125" style="69" bestFit="1" customWidth="1"/>
    <col min="1039" max="1279" width="9.140625" style="69"/>
    <col min="1280" max="1280" width="2.85546875" style="69" customWidth="1"/>
    <col min="1281" max="1281" width="9.85546875" style="69" customWidth="1"/>
    <col min="1282" max="1282" width="9.140625" style="69"/>
    <col min="1283" max="1283" width="47" style="69" customWidth="1"/>
    <col min="1284" max="1284" width="19" style="69" customWidth="1"/>
    <col min="1285" max="1285" width="20.140625" style="69" customWidth="1"/>
    <col min="1286" max="1293" width="9.140625" style="69"/>
    <col min="1294" max="1294" width="9.5703125" style="69" bestFit="1" customWidth="1"/>
    <col min="1295" max="1535" width="9.140625" style="69"/>
    <col min="1536" max="1536" width="2.85546875" style="69" customWidth="1"/>
    <col min="1537" max="1537" width="9.85546875" style="69" customWidth="1"/>
    <col min="1538" max="1538" width="9.140625" style="69"/>
    <col min="1539" max="1539" width="47" style="69" customWidth="1"/>
    <col min="1540" max="1540" width="19" style="69" customWidth="1"/>
    <col min="1541" max="1541" width="20.140625" style="69" customWidth="1"/>
    <col min="1542" max="1549" width="9.140625" style="69"/>
    <col min="1550" max="1550" width="9.5703125" style="69" bestFit="1" customWidth="1"/>
    <col min="1551" max="1791" width="9.140625" style="69"/>
    <col min="1792" max="1792" width="2.85546875" style="69" customWidth="1"/>
    <col min="1793" max="1793" width="9.85546875" style="69" customWidth="1"/>
    <col min="1794" max="1794" width="9.140625" style="69"/>
    <col min="1795" max="1795" width="47" style="69" customWidth="1"/>
    <col min="1796" max="1796" width="19" style="69" customWidth="1"/>
    <col min="1797" max="1797" width="20.140625" style="69" customWidth="1"/>
    <col min="1798" max="1805" width="9.140625" style="69"/>
    <col min="1806" max="1806" width="9.5703125" style="69" bestFit="1" customWidth="1"/>
    <col min="1807" max="2047" width="9.140625" style="69"/>
    <col min="2048" max="2048" width="2.85546875" style="69" customWidth="1"/>
    <col min="2049" max="2049" width="9.85546875" style="69" customWidth="1"/>
    <col min="2050" max="2050" width="9.140625" style="69"/>
    <col min="2051" max="2051" width="47" style="69" customWidth="1"/>
    <col min="2052" max="2052" width="19" style="69" customWidth="1"/>
    <col min="2053" max="2053" width="20.140625" style="69" customWidth="1"/>
    <col min="2054" max="2061" width="9.140625" style="69"/>
    <col min="2062" max="2062" width="9.5703125" style="69" bestFit="1" customWidth="1"/>
    <col min="2063" max="2303" width="9.140625" style="69"/>
    <col min="2304" max="2304" width="2.85546875" style="69" customWidth="1"/>
    <col min="2305" max="2305" width="9.85546875" style="69" customWidth="1"/>
    <col min="2306" max="2306" width="9.140625" style="69"/>
    <col min="2307" max="2307" width="47" style="69" customWidth="1"/>
    <col min="2308" max="2308" width="19" style="69" customWidth="1"/>
    <col min="2309" max="2309" width="20.140625" style="69" customWidth="1"/>
    <col min="2310" max="2317" width="9.140625" style="69"/>
    <col min="2318" max="2318" width="9.5703125" style="69" bestFit="1" customWidth="1"/>
    <col min="2319" max="2559" width="9.140625" style="69"/>
    <col min="2560" max="2560" width="2.85546875" style="69" customWidth="1"/>
    <col min="2561" max="2561" width="9.85546875" style="69" customWidth="1"/>
    <col min="2562" max="2562" width="9.140625" style="69"/>
    <col min="2563" max="2563" width="47" style="69" customWidth="1"/>
    <col min="2564" max="2564" width="19" style="69" customWidth="1"/>
    <col min="2565" max="2565" width="20.140625" style="69" customWidth="1"/>
    <col min="2566" max="2573" width="9.140625" style="69"/>
    <col min="2574" max="2574" width="9.5703125" style="69" bestFit="1" customWidth="1"/>
    <col min="2575" max="2815" width="9.140625" style="69"/>
    <col min="2816" max="2816" width="2.85546875" style="69" customWidth="1"/>
    <col min="2817" max="2817" width="9.85546875" style="69" customWidth="1"/>
    <col min="2818" max="2818" width="9.140625" style="69"/>
    <col min="2819" max="2819" width="47" style="69" customWidth="1"/>
    <col min="2820" max="2820" width="19" style="69" customWidth="1"/>
    <col min="2821" max="2821" width="20.140625" style="69" customWidth="1"/>
    <col min="2822" max="2829" width="9.140625" style="69"/>
    <col min="2830" max="2830" width="9.5703125" style="69" bestFit="1" customWidth="1"/>
    <col min="2831" max="3071" width="9.140625" style="69"/>
    <col min="3072" max="3072" width="2.85546875" style="69" customWidth="1"/>
    <col min="3073" max="3073" width="9.85546875" style="69" customWidth="1"/>
    <col min="3074" max="3074" width="9.140625" style="69"/>
    <col min="3075" max="3075" width="47" style="69" customWidth="1"/>
    <col min="3076" max="3076" width="19" style="69" customWidth="1"/>
    <col min="3077" max="3077" width="20.140625" style="69" customWidth="1"/>
    <col min="3078" max="3085" width="9.140625" style="69"/>
    <col min="3086" max="3086" width="9.5703125" style="69" bestFit="1" customWidth="1"/>
    <col min="3087" max="3327" width="9.140625" style="69"/>
    <col min="3328" max="3328" width="2.85546875" style="69" customWidth="1"/>
    <col min="3329" max="3329" width="9.85546875" style="69" customWidth="1"/>
    <col min="3330" max="3330" width="9.140625" style="69"/>
    <col min="3331" max="3331" width="47" style="69" customWidth="1"/>
    <col min="3332" max="3332" width="19" style="69" customWidth="1"/>
    <col min="3333" max="3333" width="20.140625" style="69" customWidth="1"/>
    <col min="3334" max="3341" width="9.140625" style="69"/>
    <col min="3342" max="3342" width="9.5703125" style="69" bestFit="1" customWidth="1"/>
    <col min="3343" max="3583" width="9.140625" style="69"/>
    <col min="3584" max="3584" width="2.85546875" style="69" customWidth="1"/>
    <col min="3585" max="3585" width="9.85546875" style="69" customWidth="1"/>
    <col min="3586" max="3586" width="9.140625" style="69"/>
    <col min="3587" max="3587" width="47" style="69" customWidth="1"/>
    <col min="3588" max="3588" width="19" style="69" customWidth="1"/>
    <col min="3589" max="3589" width="20.140625" style="69" customWidth="1"/>
    <col min="3590" max="3597" width="9.140625" style="69"/>
    <col min="3598" max="3598" width="9.5703125" style="69" bestFit="1" customWidth="1"/>
    <col min="3599" max="3839" width="9.140625" style="69"/>
    <col min="3840" max="3840" width="2.85546875" style="69" customWidth="1"/>
    <col min="3841" max="3841" width="9.85546875" style="69" customWidth="1"/>
    <col min="3842" max="3842" width="9.140625" style="69"/>
    <col min="3843" max="3843" width="47" style="69" customWidth="1"/>
    <col min="3844" max="3844" width="19" style="69" customWidth="1"/>
    <col min="3845" max="3845" width="20.140625" style="69" customWidth="1"/>
    <col min="3846" max="3853" width="9.140625" style="69"/>
    <col min="3854" max="3854" width="9.5703125" style="69" bestFit="1" customWidth="1"/>
    <col min="3855" max="4095" width="9.140625" style="69"/>
    <col min="4096" max="4096" width="2.85546875" style="69" customWidth="1"/>
    <col min="4097" max="4097" width="9.85546875" style="69" customWidth="1"/>
    <col min="4098" max="4098" width="9.140625" style="69"/>
    <col min="4099" max="4099" width="47" style="69" customWidth="1"/>
    <col min="4100" max="4100" width="19" style="69" customWidth="1"/>
    <col min="4101" max="4101" width="20.140625" style="69" customWidth="1"/>
    <col min="4102" max="4109" width="9.140625" style="69"/>
    <col min="4110" max="4110" width="9.5703125" style="69" bestFit="1" customWidth="1"/>
    <col min="4111" max="4351" width="9.140625" style="69"/>
    <col min="4352" max="4352" width="2.85546875" style="69" customWidth="1"/>
    <col min="4353" max="4353" width="9.85546875" style="69" customWidth="1"/>
    <col min="4354" max="4354" width="9.140625" style="69"/>
    <col min="4355" max="4355" width="47" style="69" customWidth="1"/>
    <col min="4356" max="4356" width="19" style="69" customWidth="1"/>
    <col min="4357" max="4357" width="20.140625" style="69" customWidth="1"/>
    <col min="4358" max="4365" width="9.140625" style="69"/>
    <col min="4366" max="4366" width="9.5703125" style="69" bestFit="1" customWidth="1"/>
    <col min="4367" max="4607" width="9.140625" style="69"/>
    <col min="4608" max="4608" width="2.85546875" style="69" customWidth="1"/>
    <col min="4609" max="4609" width="9.85546875" style="69" customWidth="1"/>
    <col min="4610" max="4610" width="9.140625" style="69"/>
    <col min="4611" max="4611" width="47" style="69" customWidth="1"/>
    <col min="4612" max="4612" width="19" style="69" customWidth="1"/>
    <col min="4613" max="4613" width="20.140625" style="69" customWidth="1"/>
    <col min="4614" max="4621" width="9.140625" style="69"/>
    <col min="4622" max="4622" width="9.5703125" style="69" bestFit="1" customWidth="1"/>
    <col min="4623" max="4863" width="9.140625" style="69"/>
    <col min="4864" max="4864" width="2.85546875" style="69" customWidth="1"/>
    <col min="4865" max="4865" width="9.85546875" style="69" customWidth="1"/>
    <col min="4866" max="4866" width="9.140625" style="69"/>
    <col min="4867" max="4867" width="47" style="69" customWidth="1"/>
    <col min="4868" max="4868" width="19" style="69" customWidth="1"/>
    <col min="4869" max="4869" width="20.140625" style="69" customWidth="1"/>
    <col min="4870" max="4877" width="9.140625" style="69"/>
    <col min="4878" max="4878" width="9.5703125" style="69" bestFit="1" customWidth="1"/>
    <col min="4879" max="5119" width="9.140625" style="69"/>
    <col min="5120" max="5120" width="2.85546875" style="69" customWidth="1"/>
    <col min="5121" max="5121" width="9.85546875" style="69" customWidth="1"/>
    <col min="5122" max="5122" width="9.140625" style="69"/>
    <col min="5123" max="5123" width="47" style="69" customWidth="1"/>
    <col min="5124" max="5124" width="19" style="69" customWidth="1"/>
    <col min="5125" max="5125" width="20.140625" style="69" customWidth="1"/>
    <col min="5126" max="5133" width="9.140625" style="69"/>
    <col min="5134" max="5134" width="9.5703125" style="69" bestFit="1" customWidth="1"/>
    <col min="5135" max="5375" width="9.140625" style="69"/>
    <col min="5376" max="5376" width="2.85546875" style="69" customWidth="1"/>
    <col min="5377" max="5377" width="9.85546875" style="69" customWidth="1"/>
    <col min="5378" max="5378" width="9.140625" style="69"/>
    <col min="5379" max="5379" width="47" style="69" customWidth="1"/>
    <col min="5380" max="5380" width="19" style="69" customWidth="1"/>
    <col min="5381" max="5381" width="20.140625" style="69" customWidth="1"/>
    <col min="5382" max="5389" width="9.140625" style="69"/>
    <col min="5390" max="5390" width="9.5703125" style="69" bestFit="1" customWidth="1"/>
    <col min="5391" max="5631" width="9.140625" style="69"/>
    <col min="5632" max="5632" width="2.85546875" style="69" customWidth="1"/>
    <col min="5633" max="5633" width="9.85546875" style="69" customWidth="1"/>
    <col min="5634" max="5634" width="9.140625" style="69"/>
    <col min="5635" max="5635" width="47" style="69" customWidth="1"/>
    <col min="5636" max="5636" width="19" style="69" customWidth="1"/>
    <col min="5637" max="5637" width="20.140625" style="69" customWidth="1"/>
    <col min="5638" max="5645" width="9.140625" style="69"/>
    <col min="5646" max="5646" width="9.5703125" style="69" bestFit="1" customWidth="1"/>
    <col min="5647" max="5887" width="9.140625" style="69"/>
    <col min="5888" max="5888" width="2.85546875" style="69" customWidth="1"/>
    <col min="5889" max="5889" width="9.85546875" style="69" customWidth="1"/>
    <col min="5890" max="5890" width="9.140625" style="69"/>
    <col min="5891" max="5891" width="47" style="69" customWidth="1"/>
    <col min="5892" max="5892" width="19" style="69" customWidth="1"/>
    <col min="5893" max="5893" width="20.140625" style="69" customWidth="1"/>
    <col min="5894" max="5901" width="9.140625" style="69"/>
    <col min="5902" max="5902" width="9.5703125" style="69" bestFit="1" customWidth="1"/>
    <col min="5903" max="6143" width="9.140625" style="69"/>
    <col min="6144" max="6144" width="2.85546875" style="69" customWidth="1"/>
    <col min="6145" max="6145" width="9.85546875" style="69" customWidth="1"/>
    <col min="6146" max="6146" width="9.140625" style="69"/>
    <col min="6147" max="6147" width="47" style="69" customWidth="1"/>
    <col min="6148" max="6148" width="19" style="69" customWidth="1"/>
    <col min="6149" max="6149" width="20.140625" style="69" customWidth="1"/>
    <col min="6150" max="6157" width="9.140625" style="69"/>
    <col min="6158" max="6158" width="9.5703125" style="69" bestFit="1" customWidth="1"/>
    <col min="6159" max="6399" width="9.140625" style="69"/>
    <col min="6400" max="6400" width="2.85546875" style="69" customWidth="1"/>
    <col min="6401" max="6401" width="9.85546875" style="69" customWidth="1"/>
    <col min="6402" max="6402" width="9.140625" style="69"/>
    <col min="6403" max="6403" width="47" style="69" customWidth="1"/>
    <col min="6404" max="6404" width="19" style="69" customWidth="1"/>
    <col min="6405" max="6405" width="20.140625" style="69" customWidth="1"/>
    <col min="6406" max="6413" width="9.140625" style="69"/>
    <col min="6414" max="6414" width="9.5703125" style="69" bestFit="1" customWidth="1"/>
    <col min="6415" max="6655" width="9.140625" style="69"/>
    <col min="6656" max="6656" width="2.85546875" style="69" customWidth="1"/>
    <col min="6657" max="6657" width="9.85546875" style="69" customWidth="1"/>
    <col min="6658" max="6658" width="9.140625" style="69"/>
    <col min="6659" max="6659" width="47" style="69" customWidth="1"/>
    <col min="6660" max="6660" width="19" style="69" customWidth="1"/>
    <col min="6661" max="6661" width="20.140625" style="69" customWidth="1"/>
    <col min="6662" max="6669" width="9.140625" style="69"/>
    <col min="6670" max="6670" width="9.5703125" style="69" bestFit="1" customWidth="1"/>
    <col min="6671" max="6911" width="9.140625" style="69"/>
    <col min="6912" max="6912" width="2.85546875" style="69" customWidth="1"/>
    <col min="6913" max="6913" width="9.85546875" style="69" customWidth="1"/>
    <col min="6914" max="6914" width="9.140625" style="69"/>
    <col min="6915" max="6915" width="47" style="69" customWidth="1"/>
    <col min="6916" max="6916" width="19" style="69" customWidth="1"/>
    <col min="6917" max="6917" width="20.140625" style="69" customWidth="1"/>
    <col min="6918" max="6925" width="9.140625" style="69"/>
    <col min="6926" max="6926" width="9.5703125" style="69" bestFit="1" customWidth="1"/>
    <col min="6927" max="7167" width="9.140625" style="69"/>
    <col min="7168" max="7168" width="2.85546875" style="69" customWidth="1"/>
    <col min="7169" max="7169" width="9.85546875" style="69" customWidth="1"/>
    <col min="7170" max="7170" width="9.140625" style="69"/>
    <col min="7171" max="7171" width="47" style="69" customWidth="1"/>
    <col min="7172" max="7172" width="19" style="69" customWidth="1"/>
    <col min="7173" max="7173" width="20.140625" style="69" customWidth="1"/>
    <col min="7174" max="7181" width="9.140625" style="69"/>
    <col min="7182" max="7182" width="9.5703125" style="69" bestFit="1" customWidth="1"/>
    <col min="7183" max="7423" width="9.140625" style="69"/>
    <col min="7424" max="7424" width="2.85546875" style="69" customWidth="1"/>
    <col min="7425" max="7425" width="9.85546875" style="69" customWidth="1"/>
    <col min="7426" max="7426" width="9.140625" style="69"/>
    <col min="7427" max="7427" width="47" style="69" customWidth="1"/>
    <col min="7428" max="7428" width="19" style="69" customWidth="1"/>
    <col min="7429" max="7429" width="20.140625" style="69" customWidth="1"/>
    <col min="7430" max="7437" width="9.140625" style="69"/>
    <col min="7438" max="7438" width="9.5703125" style="69" bestFit="1" customWidth="1"/>
    <col min="7439" max="7679" width="9.140625" style="69"/>
    <col min="7680" max="7680" width="2.85546875" style="69" customWidth="1"/>
    <col min="7681" max="7681" width="9.85546875" style="69" customWidth="1"/>
    <col min="7682" max="7682" width="9.140625" style="69"/>
    <col min="7683" max="7683" width="47" style="69" customWidth="1"/>
    <col min="7684" max="7684" width="19" style="69" customWidth="1"/>
    <col min="7685" max="7685" width="20.140625" style="69" customWidth="1"/>
    <col min="7686" max="7693" width="9.140625" style="69"/>
    <col min="7694" max="7694" width="9.5703125" style="69" bestFit="1" customWidth="1"/>
    <col min="7695" max="7935" width="9.140625" style="69"/>
    <col min="7936" max="7936" width="2.85546875" style="69" customWidth="1"/>
    <col min="7937" max="7937" width="9.85546875" style="69" customWidth="1"/>
    <col min="7938" max="7938" width="9.140625" style="69"/>
    <col min="7939" max="7939" width="47" style="69" customWidth="1"/>
    <col min="7940" max="7940" width="19" style="69" customWidth="1"/>
    <col min="7941" max="7941" width="20.140625" style="69" customWidth="1"/>
    <col min="7942" max="7949" width="9.140625" style="69"/>
    <col min="7950" max="7950" width="9.5703125" style="69" bestFit="1" customWidth="1"/>
    <col min="7951" max="8191" width="9.140625" style="69"/>
    <col min="8192" max="8192" width="2.85546875" style="69" customWidth="1"/>
    <col min="8193" max="8193" width="9.85546875" style="69" customWidth="1"/>
    <col min="8194" max="8194" width="9.140625" style="69"/>
    <col min="8195" max="8195" width="47" style="69" customWidth="1"/>
    <col min="8196" max="8196" width="19" style="69" customWidth="1"/>
    <col min="8197" max="8197" width="20.140625" style="69" customWidth="1"/>
    <col min="8198" max="8205" width="9.140625" style="69"/>
    <col min="8206" max="8206" width="9.5703125" style="69" bestFit="1" customWidth="1"/>
    <col min="8207" max="8447" width="9.140625" style="69"/>
    <col min="8448" max="8448" width="2.85546875" style="69" customWidth="1"/>
    <col min="8449" max="8449" width="9.85546875" style="69" customWidth="1"/>
    <col min="8450" max="8450" width="9.140625" style="69"/>
    <col min="8451" max="8451" width="47" style="69" customWidth="1"/>
    <col min="8452" max="8452" width="19" style="69" customWidth="1"/>
    <col min="8453" max="8453" width="20.140625" style="69" customWidth="1"/>
    <col min="8454" max="8461" width="9.140625" style="69"/>
    <col min="8462" max="8462" width="9.5703125" style="69" bestFit="1" customWidth="1"/>
    <col min="8463" max="8703" width="9.140625" style="69"/>
    <col min="8704" max="8704" width="2.85546875" style="69" customWidth="1"/>
    <col min="8705" max="8705" width="9.85546875" style="69" customWidth="1"/>
    <col min="8706" max="8706" width="9.140625" style="69"/>
    <col min="8707" max="8707" width="47" style="69" customWidth="1"/>
    <col min="8708" max="8708" width="19" style="69" customWidth="1"/>
    <col min="8709" max="8709" width="20.140625" style="69" customWidth="1"/>
    <col min="8710" max="8717" width="9.140625" style="69"/>
    <col min="8718" max="8718" width="9.5703125" style="69" bestFit="1" customWidth="1"/>
    <col min="8719" max="8959" width="9.140625" style="69"/>
    <col min="8960" max="8960" width="2.85546875" style="69" customWidth="1"/>
    <col min="8961" max="8961" width="9.85546875" style="69" customWidth="1"/>
    <col min="8962" max="8962" width="9.140625" style="69"/>
    <col min="8963" max="8963" width="47" style="69" customWidth="1"/>
    <col min="8964" max="8964" width="19" style="69" customWidth="1"/>
    <col min="8965" max="8965" width="20.140625" style="69" customWidth="1"/>
    <col min="8966" max="8973" width="9.140625" style="69"/>
    <col min="8974" max="8974" width="9.5703125" style="69" bestFit="1" customWidth="1"/>
    <col min="8975" max="9215" width="9.140625" style="69"/>
    <col min="9216" max="9216" width="2.85546875" style="69" customWidth="1"/>
    <col min="9217" max="9217" width="9.85546875" style="69" customWidth="1"/>
    <col min="9218" max="9218" width="9.140625" style="69"/>
    <col min="9219" max="9219" width="47" style="69" customWidth="1"/>
    <col min="9220" max="9220" width="19" style="69" customWidth="1"/>
    <col min="9221" max="9221" width="20.140625" style="69" customWidth="1"/>
    <col min="9222" max="9229" width="9.140625" style="69"/>
    <col min="9230" max="9230" width="9.5703125" style="69" bestFit="1" customWidth="1"/>
    <col min="9231" max="9471" width="9.140625" style="69"/>
    <col min="9472" max="9472" width="2.85546875" style="69" customWidth="1"/>
    <col min="9473" max="9473" width="9.85546875" style="69" customWidth="1"/>
    <col min="9474" max="9474" width="9.140625" style="69"/>
    <col min="9475" max="9475" width="47" style="69" customWidth="1"/>
    <col min="9476" max="9476" width="19" style="69" customWidth="1"/>
    <col min="9477" max="9477" width="20.140625" style="69" customWidth="1"/>
    <col min="9478" max="9485" width="9.140625" style="69"/>
    <col min="9486" max="9486" width="9.5703125" style="69" bestFit="1" customWidth="1"/>
    <col min="9487" max="9727" width="9.140625" style="69"/>
    <col min="9728" max="9728" width="2.85546875" style="69" customWidth="1"/>
    <col min="9729" max="9729" width="9.85546875" style="69" customWidth="1"/>
    <col min="9730" max="9730" width="9.140625" style="69"/>
    <col min="9731" max="9731" width="47" style="69" customWidth="1"/>
    <col min="9732" max="9732" width="19" style="69" customWidth="1"/>
    <col min="9733" max="9733" width="20.140625" style="69" customWidth="1"/>
    <col min="9734" max="9741" width="9.140625" style="69"/>
    <col min="9742" max="9742" width="9.5703125" style="69" bestFit="1" customWidth="1"/>
    <col min="9743" max="9983" width="9.140625" style="69"/>
    <col min="9984" max="9984" width="2.85546875" style="69" customWidth="1"/>
    <col min="9985" max="9985" width="9.85546875" style="69" customWidth="1"/>
    <col min="9986" max="9986" width="9.140625" style="69"/>
    <col min="9987" max="9987" width="47" style="69" customWidth="1"/>
    <col min="9988" max="9988" width="19" style="69" customWidth="1"/>
    <col min="9989" max="9989" width="20.140625" style="69" customWidth="1"/>
    <col min="9990" max="9997" width="9.140625" style="69"/>
    <col min="9998" max="9998" width="9.5703125" style="69" bestFit="1" customWidth="1"/>
    <col min="9999" max="10239" width="9.140625" style="69"/>
    <col min="10240" max="10240" width="2.85546875" style="69" customWidth="1"/>
    <col min="10241" max="10241" width="9.85546875" style="69" customWidth="1"/>
    <col min="10242" max="10242" width="9.140625" style="69"/>
    <col min="10243" max="10243" width="47" style="69" customWidth="1"/>
    <col min="10244" max="10244" width="19" style="69" customWidth="1"/>
    <col min="10245" max="10245" width="20.140625" style="69" customWidth="1"/>
    <col min="10246" max="10253" width="9.140625" style="69"/>
    <col min="10254" max="10254" width="9.5703125" style="69" bestFit="1" customWidth="1"/>
    <col min="10255" max="10495" width="9.140625" style="69"/>
    <col min="10496" max="10496" width="2.85546875" style="69" customWidth="1"/>
    <col min="10497" max="10497" width="9.85546875" style="69" customWidth="1"/>
    <col min="10498" max="10498" width="9.140625" style="69"/>
    <col min="10499" max="10499" width="47" style="69" customWidth="1"/>
    <col min="10500" max="10500" width="19" style="69" customWidth="1"/>
    <col min="10501" max="10501" width="20.140625" style="69" customWidth="1"/>
    <col min="10502" max="10509" width="9.140625" style="69"/>
    <col min="10510" max="10510" width="9.5703125" style="69" bestFit="1" customWidth="1"/>
    <col min="10511" max="10751" width="9.140625" style="69"/>
    <col min="10752" max="10752" width="2.85546875" style="69" customWidth="1"/>
    <col min="10753" max="10753" width="9.85546875" style="69" customWidth="1"/>
    <col min="10754" max="10754" width="9.140625" style="69"/>
    <col min="10755" max="10755" width="47" style="69" customWidth="1"/>
    <col min="10756" max="10756" width="19" style="69" customWidth="1"/>
    <col min="10757" max="10757" width="20.140625" style="69" customWidth="1"/>
    <col min="10758" max="10765" width="9.140625" style="69"/>
    <col min="10766" max="10766" width="9.5703125" style="69" bestFit="1" customWidth="1"/>
    <col min="10767" max="11007" width="9.140625" style="69"/>
    <col min="11008" max="11008" width="2.85546875" style="69" customWidth="1"/>
    <col min="11009" max="11009" width="9.85546875" style="69" customWidth="1"/>
    <col min="11010" max="11010" width="9.140625" style="69"/>
    <col min="11011" max="11011" width="47" style="69" customWidth="1"/>
    <col min="11012" max="11012" width="19" style="69" customWidth="1"/>
    <col min="11013" max="11013" width="20.140625" style="69" customWidth="1"/>
    <col min="11014" max="11021" width="9.140625" style="69"/>
    <col min="11022" max="11022" width="9.5703125" style="69" bestFit="1" customWidth="1"/>
    <col min="11023" max="11263" width="9.140625" style="69"/>
    <col min="11264" max="11264" width="2.85546875" style="69" customWidth="1"/>
    <col min="11265" max="11265" width="9.85546875" style="69" customWidth="1"/>
    <col min="11266" max="11266" width="9.140625" style="69"/>
    <col min="11267" max="11267" width="47" style="69" customWidth="1"/>
    <col min="11268" max="11268" width="19" style="69" customWidth="1"/>
    <col min="11269" max="11269" width="20.140625" style="69" customWidth="1"/>
    <col min="11270" max="11277" width="9.140625" style="69"/>
    <col min="11278" max="11278" width="9.5703125" style="69" bestFit="1" customWidth="1"/>
    <col min="11279" max="11519" width="9.140625" style="69"/>
    <col min="11520" max="11520" width="2.85546875" style="69" customWidth="1"/>
    <col min="11521" max="11521" width="9.85546875" style="69" customWidth="1"/>
    <col min="11522" max="11522" width="9.140625" style="69"/>
    <col min="11523" max="11523" width="47" style="69" customWidth="1"/>
    <col min="11524" max="11524" width="19" style="69" customWidth="1"/>
    <col min="11525" max="11525" width="20.140625" style="69" customWidth="1"/>
    <col min="11526" max="11533" width="9.140625" style="69"/>
    <col min="11534" max="11534" width="9.5703125" style="69" bestFit="1" customWidth="1"/>
    <col min="11535" max="11775" width="9.140625" style="69"/>
    <col min="11776" max="11776" width="2.85546875" style="69" customWidth="1"/>
    <col min="11777" max="11777" width="9.85546875" style="69" customWidth="1"/>
    <col min="11778" max="11778" width="9.140625" style="69"/>
    <col min="11779" max="11779" width="47" style="69" customWidth="1"/>
    <col min="11780" max="11780" width="19" style="69" customWidth="1"/>
    <col min="11781" max="11781" width="20.140625" style="69" customWidth="1"/>
    <col min="11782" max="11789" width="9.140625" style="69"/>
    <col min="11790" max="11790" width="9.5703125" style="69" bestFit="1" customWidth="1"/>
    <col min="11791" max="12031" width="9.140625" style="69"/>
    <col min="12032" max="12032" width="2.85546875" style="69" customWidth="1"/>
    <col min="12033" max="12033" width="9.85546875" style="69" customWidth="1"/>
    <col min="12034" max="12034" width="9.140625" style="69"/>
    <col min="12035" max="12035" width="47" style="69" customWidth="1"/>
    <col min="12036" max="12036" width="19" style="69" customWidth="1"/>
    <col min="12037" max="12037" width="20.140625" style="69" customWidth="1"/>
    <col min="12038" max="12045" width="9.140625" style="69"/>
    <col min="12046" max="12046" width="9.5703125" style="69" bestFit="1" customWidth="1"/>
    <col min="12047" max="12287" width="9.140625" style="69"/>
    <col min="12288" max="12288" width="2.85546875" style="69" customWidth="1"/>
    <col min="12289" max="12289" width="9.85546875" style="69" customWidth="1"/>
    <col min="12290" max="12290" width="9.140625" style="69"/>
    <col min="12291" max="12291" width="47" style="69" customWidth="1"/>
    <col min="12292" max="12292" width="19" style="69" customWidth="1"/>
    <col min="12293" max="12293" width="20.140625" style="69" customWidth="1"/>
    <col min="12294" max="12301" width="9.140625" style="69"/>
    <col min="12302" max="12302" width="9.5703125" style="69" bestFit="1" customWidth="1"/>
    <col min="12303" max="12543" width="9.140625" style="69"/>
    <col min="12544" max="12544" width="2.85546875" style="69" customWidth="1"/>
    <col min="12545" max="12545" width="9.85546875" style="69" customWidth="1"/>
    <col min="12546" max="12546" width="9.140625" style="69"/>
    <col min="12547" max="12547" width="47" style="69" customWidth="1"/>
    <col min="12548" max="12548" width="19" style="69" customWidth="1"/>
    <col min="12549" max="12549" width="20.140625" style="69" customWidth="1"/>
    <col min="12550" max="12557" width="9.140625" style="69"/>
    <col min="12558" max="12558" width="9.5703125" style="69" bestFit="1" customWidth="1"/>
    <col min="12559" max="12799" width="9.140625" style="69"/>
    <col min="12800" max="12800" width="2.85546875" style="69" customWidth="1"/>
    <col min="12801" max="12801" width="9.85546875" style="69" customWidth="1"/>
    <col min="12802" max="12802" width="9.140625" style="69"/>
    <col min="12803" max="12803" width="47" style="69" customWidth="1"/>
    <col min="12804" max="12804" width="19" style="69" customWidth="1"/>
    <col min="12805" max="12805" width="20.140625" style="69" customWidth="1"/>
    <col min="12806" max="12813" width="9.140625" style="69"/>
    <col min="12814" max="12814" width="9.5703125" style="69" bestFit="1" customWidth="1"/>
    <col min="12815" max="13055" width="9.140625" style="69"/>
    <col min="13056" max="13056" width="2.85546875" style="69" customWidth="1"/>
    <col min="13057" max="13057" width="9.85546875" style="69" customWidth="1"/>
    <col min="13058" max="13058" width="9.140625" style="69"/>
    <col min="13059" max="13059" width="47" style="69" customWidth="1"/>
    <col min="13060" max="13060" width="19" style="69" customWidth="1"/>
    <col min="13061" max="13061" width="20.140625" style="69" customWidth="1"/>
    <col min="13062" max="13069" width="9.140625" style="69"/>
    <col min="13070" max="13070" width="9.5703125" style="69" bestFit="1" customWidth="1"/>
    <col min="13071" max="13311" width="9.140625" style="69"/>
    <col min="13312" max="13312" width="2.85546875" style="69" customWidth="1"/>
    <col min="13313" max="13313" width="9.85546875" style="69" customWidth="1"/>
    <col min="13314" max="13314" width="9.140625" style="69"/>
    <col min="13315" max="13315" width="47" style="69" customWidth="1"/>
    <col min="13316" max="13316" width="19" style="69" customWidth="1"/>
    <col min="13317" max="13317" width="20.140625" style="69" customWidth="1"/>
    <col min="13318" max="13325" width="9.140625" style="69"/>
    <col min="13326" max="13326" width="9.5703125" style="69" bestFit="1" customWidth="1"/>
    <col min="13327" max="13567" width="9.140625" style="69"/>
    <col min="13568" max="13568" width="2.85546875" style="69" customWidth="1"/>
    <col min="13569" max="13569" width="9.85546875" style="69" customWidth="1"/>
    <col min="13570" max="13570" width="9.140625" style="69"/>
    <col min="13571" max="13571" width="47" style="69" customWidth="1"/>
    <col min="13572" max="13572" width="19" style="69" customWidth="1"/>
    <col min="13573" max="13573" width="20.140625" style="69" customWidth="1"/>
    <col min="13574" max="13581" width="9.140625" style="69"/>
    <col min="13582" max="13582" width="9.5703125" style="69" bestFit="1" customWidth="1"/>
    <col min="13583" max="13823" width="9.140625" style="69"/>
    <col min="13824" max="13824" width="2.85546875" style="69" customWidth="1"/>
    <col min="13825" max="13825" width="9.85546875" style="69" customWidth="1"/>
    <col min="13826" max="13826" width="9.140625" style="69"/>
    <col min="13827" max="13827" width="47" style="69" customWidth="1"/>
    <col min="13828" max="13828" width="19" style="69" customWidth="1"/>
    <col min="13829" max="13829" width="20.140625" style="69" customWidth="1"/>
    <col min="13830" max="13837" width="9.140625" style="69"/>
    <col min="13838" max="13838" width="9.5703125" style="69" bestFit="1" customWidth="1"/>
    <col min="13839" max="14079" width="9.140625" style="69"/>
    <col min="14080" max="14080" width="2.85546875" style="69" customWidth="1"/>
    <col min="14081" max="14081" width="9.85546875" style="69" customWidth="1"/>
    <col min="14082" max="14082" width="9.140625" style="69"/>
    <col min="14083" max="14083" width="47" style="69" customWidth="1"/>
    <col min="14084" max="14084" width="19" style="69" customWidth="1"/>
    <col min="14085" max="14085" width="20.140625" style="69" customWidth="1"/>
    <col min="14086" max="14093" width="9.140625" style="69"/>
    <col min="14094" max="14094" width="9.5703125" style="69" bestFit="1" customWidth="1"/>
    <col min="14095" max="14335" width="9.140625" style="69"/>
    <col min="14336" max="14336" width="2.85546875" style="69" customWidth="1"/>
    <col min="14337" max="14337" width="9.85546875" style="69" customWidth="1"/>
    <col min="14338" max="14338" width="9.140625" style="69"/>
    <col min="14339" max="14339" width="47" style="69" customWidth="1"/>
    <col min="14340" max="14340" width="19" style="69" customWidth="1"/>
    <col min="14341" max="14341" width="20.140625" style="69" customWidth="1"/>
    <col min="14342" max="14349" width="9.140625" style="69"/>
    <col min="14350" max="14350" width="9.5703125" style="69" bestFit="1" customWidth="1"/>
    <col min="14351" max="14591" width="9.140625" style="69"/>
    <col min="14592" max="14592" width="2.85546875" style="69" customWidth="1"/>
    <col min="14593" max="14593" width="9.85546875" style="69" customWidth="1"/>
    <col min="14594" max="14594" width="9.140625" style="69"/>
    <col min="14595" max="14595" width="47" style="69" customWidth="1"/>
    <col min="14596" max="14596" width="19" style="69" customWidth="1"/>
    <col min="14597" max="14597" width="20.140625" style="69" customWidth="1"/>
    <col min="14598" max="14605" width="9.140625" style="69"/>
    <col min="14606" max="14606" width="9.5703125" style="69" bestFit="1" customWidth="1"/>
    <col min="14607" max="14847" width="9.140625" style="69"/>
    <col min="14848" max="14848" width="2.85546875" style="69" customWidth="1"/>
    <col min="14849" max="14849" width="9.85546875" style="69" customWidth="1"/>
    <col min="14850" max="14850" width="9.140625" style="69"/>
    <col min="14851" max="14851" width="47" style="69" customWidth="1"/>
    <col min="14852" max="14852" width="19" style="69" customWidth="1"/>
    <col min="14853" max="14853" width="20.140625" style="69" customWidth="1"/>
    <col min="14854" max="14861" width="9.140625" style="69"/>
    <col min="14862" max="14862" width="9.5703125" style="69" bestFit="1" customWidth="1"/>
    <col min="14863" max="15103" width="9.140625" style="69"/>
    <col min="15104" max="15104" width="2.85546875" style="69" customWidth="1"/>
    <col min="15105" max="15105" width="9.85546875" style="69" customWidth="1"/>
    <col min="15106" max="15106" width="9.140625" style="69"/>
    <col min="15107" max="15107" width="47" style="69" customWidth="1"/>
    <col min="15108" max="15108" width="19" style="69" customWidth="1"/>
    <col min="15109" max="15109" width="20.140625" style="69" customWidth="1"/>
    <col min="15110" max="15117" width="9.140625" style="69"/>
    <col min="15118" max="15118" width="9.5703125" style="69" bestFit="1" customWidth="1"/>
    <col min="15119" max="15359" width="9.140625" style="69"/>
    <col min="15360" max="15360" width="2.85546875" style="69" customWidth="1"/>
    <col min="15361" max="15361" width="9.85546875" style="69" customWidth="1"/>
    <col min="15362" max="15362" width="9.140625" style="69"/>
    <col min="15363" max="15363" width="47" style="69" customWidth="1"/>
    <col min="15364" max="15364" width="19" style="69" customWidth="1"/>
    <col min="15365" max="15365" width="20.140625" style="69" customWidth="1"/>
    <col min="15366" max="15373" width="9.140625" style="69"/>
    <col min="15374" max="15374" width="9.5703125" style="69" bestFit="1" customWidth="1"/>
    <col min="15375" max="15615" width="9.140625" style="69"/>
    <col min="15616" max="15616" width="2.85546875" style="69" customWidth="1"/>
    <col min="15617" max="15617" width="9.85546875" style="69" customWidth="1"/>
    <col min="15618" max="15618" width="9.140625" style="69"/>
    <col min="15619" max="15619" width="47" style="69" customWidth="1"/>
    <col min="15620" max="15620" width="19" style="69" customWidth="1"/>
    <col min="15621" max="15621" width="20.140625" style="69" customWidth="1"/>
    <col min="15622" max="15629" width="9.140625" style="69"/>
    <col min="15630" max="15630" width="9.5703125" style="69" bestFit="1" customWidth="1"/>
    <col min="15631" max="15871" width="9.140625" style="69"/>
    <col min="15872" max="15872" width="2.85546875" style="69" customWidth="1"/>
    <col min="15873" max="15873" width="9.85546875" style="69" customWidth="1"/>
    <col min="15874" max="15874" width="9.140625" style="69"/>
    <col min="15875" max="15875" width="47" style="69" customWidth="1"/>
    <col min="15876" max="15876" width="19" style="69" customWidth="1"/>
    <col min="15877" max="15877" width="20.140625" style="69" customWidth="1"/>
    <col min="15878" max="15885" width="9.140625" style="69"/>
    <col min="15886" max="15886" width="9.5703125" style="69" bestFit="1" customWidth="1"/>
    <col min="15887" max="16127" width="9.140625" style="69"/>
    <col min="16128" max="16128" width="2.85546875" style="69" customWidth="1"/>
    <col min="16129" max="16129" width="9.85546875" style="69" customWidth="1"/>
    <col min="16130" max="16130" width="9.140625" style="69"/>
    <col min="16131" max="16131" width="47" style="69" customWidth="1"/>
    <col min="16132" max="16132" width="19" style="69" customWidth="1"/>
    <col min="16133" max="16133" width="20.140625" style="69" customWidth="1"/>
    <col min="16134" max="16141" width="9.140625" style="69"/>
    <col min="16142" max="16142" width="9.5703125" style="69" bestFit="1" customWidth="1"/>
    <col min="16143" max="16384" width="9.140625" style="69"/>
  </cols>
  <sheetData>
    <row r="1" spans="1:9" s="133" customFormat="1" ht="20.25">
      <c r="A1" s="201" t="str">
        <f>'Profit and Loss '!A1:H1</f>
        <v>xyz Private Limited</v>
      </c>
      <c r="B1" s="201"/>
      <c r="C1" s="201"/>
      <c r="D1" s="201"/>
      <c r="E1" s="201"/>
      <c r="F1" s="201"/>
    </row>
    <row r="2" spans="1:9" s="133" customFormat="1" ht="20.25">
      <c r="A2" s="201" t="s">
        <v>97</v>
      </c>
      <c r="B2" s="201"/>
      <c r="C2" s="201"/>
      <c r="D2" s="201"/>
      <c r="E2" s="201"/>
      <c r="F2" s="201"/>
    </row>
    <row r="3" spans="1:9" s="85" customFormat="1">
      <c r="A3" s="98"/>
      <c r="B3" s="98"/>
      <c r="C3" s="98"/>
      <c r="D3" s="118"/>
      <c r="E3" s="118"/>
      <c r="F3" s="119"/>
    </row>
    <row r="4" spans="1:9" s="85" customFormat="1">
      <c r="A4" s="98"/>
      <c r="B4" s="98"/>
      <c r="C4" s="98"/>
      <c r="D4" s="118"/>
      <c r="E4" s="118"/>
      <c r="F4" s="119"/>
    </row>
    <row r="5" spans="1:9" s="65" customFormat="1" ht="22.5">
      <c r="A5" s="110"/>
      <c r="B5" s="110"/>
      <c r="C5" s="110"/>
      <c r="D5" s="120"/>
      <c r="E5" s="120"/>
      <c r="F5" s="179" t="s">
        <v>151</v>
      </c>
      <c r="G5" s="67"/>
      <c r="H5" s="67"/>
      <c r="I5" s="67"/>
    </row>
    <row r="6" spans="1:9" s="65" customFormat="1" ht="45.75" customHeight="1">
      <c r="A6" s="99"/>
      <c r="B6" s="199" t="s">
        <v>90</v>
      </c>
      <c r="C6" s="100"/>
      <c r="D6" s="121" t="s">
        <v>152</v>
      </c>
      <c r="E6" s="122"/>
      <c r="F6" s="178" t="s">
        <v>153</v>
      </c>
      <c r="G6" s="67"/>
    </row>
    <row r="7" spans="1:9" s="65" customFormat="1">
      <c r="A7" s="103"/>
      <c r="B7" s="200"/>
      <c r="C7" s="104"/>
      <c r="D7" s="123" t="s">
        <v>23</v>
      </c>
      <c r="E7" s="124"/>
      <c r="F7" s="125" t="s">
        <v>23</v>
      </c>
    </row>
    <row r="8" spans="1:9" s="65" customFormat="1" ht="15.95" customHeight="1">
      <c r="A8" s="112"/>
      <c r="B8" s="111" t="s">
        <v>154</v>
      </c>
      <c r="C8" s="111"/>
      <c r="D8" s="120"/>
      <c r="E8" s="126"/>
      <c r="F8" s="127"/>
      <c r="G8" s="67"/>
      <c r="H8" s="67"/>
      <c r="I8" s="67"/>
    </row>
    <row r="9" spans="1:9">
      <c r="A9" s="74"/>
      <c r="B9" s="74" t="s">
        <v>155</v>
      </c>
      <c r="F9" s="128"/>
    </row>
    <row r="10" spans="1:9">
      <c r="A10" s="74"/>
      <c r="B10" s="74" t="s">
        <v>156</v>
      </c>
      <c r="F10" s="128"/>
    </row>
    <row r="11" spans="1:9">
      <c r="A11" s="74"/>
      <c r="B11" s="74" t="s">
        <v>157</v>
      </c>
      <c r="F11" s="128"/>
    </row>
    <row r="12" spans="1:9">
      <c r="A12" s="74"/>
      <c r="F12" s="128"/>
    </row>
    <row r="13" spans="1:9" ht="19.5" thickBot="1">
      <c r="A13" s="74"/>
      <c r="D13" s="130">
        <f>D10-D11</f>
        <v>0</v>
      </c>
      <c r="F13" s="130">
        <f>F10-F11</f>
        <v>0</v>
      </c>
    </row>
    <row r="14" spans="1:9" ht="19.5" thickTop="1">
      <c r="A14" s="74"/>
      <c r="F14" s="128"/>
    </row>
    <row r="15" spans="1:9">
      <c r="A15" s="74"/>
      <c r="B15" s="111" t="s">
        <v>158</v>
      </c>
      <c r="F15" s="128"/>
    </row>
    <row r="16" spans="1:9">
      <c r="A16" s="74"/>
      <c r="B16" s="113" t="s">
        <v>283</v>
      </c>
      <c r="F16" s="128"/>
    </row>
    <row r="17" spans="1:6">
      <c r="A17" s="74"/>
      <c r="B17" s="74" t="s">
        <v>159</v>
      </c>
      <c r="F17" s="128"/>
    </row>
    <row r="18" spans="1:6">
      <c r="A18" s="74"/>
      <c r="B18" s="74" t="s">
        <v>160</v>
      </c>
      <c r="F18" s="128"/>
    </row>
    <row r="19" spans="1:6">
      <c r="A19" s="74"/>
      <c r="D19" s="131">
        <f>D17+D18</f>
        <v>0</v>
      </c>
      <c r="F19" s="131">
        <f>F17+F18</f>
        <v>0</v>
      </c>
    </row>
    <row r="20" spans="1:6">
      <c r="A20" s="74"/>
      <c r="B20" s="74" t="s">
        <v>161</v>
      </c>
      <c r="F20" s="128"/>
    </row>
    <row r="21" spans="1:6" ht="19.5" thickBot="1">
      <c r="A21" s="74"/>
      <c r="D21" s="130">
        <f>D19-D20</f>
        <v>0</v>
      </c>
      <c r="F21" s="130">
        <f>F19-F20</f>
        <v>0</v>
      </c>
    </row>
    <row r="22" spans="1:6" ht="19.5" thickTop="1">
      <c r="A22" s="74"/>
      <c r="F22" s="128"/>
    </row>
    <row r="23" spans="1:6">
      <c r="A23" s="74"/>
      <c r="B23" s="111" t="s">
        <v>162</v>
      </c>
      <c r="F23" s="128"/>
    </row>
    <row r="24" spans="1:6">
      <c r="A24" s="74"/>
      <c r="B24" s="113" t="s">
        <v>75</v>
      </c>
      <c r="F24" s="128"/>
    </row>
    <row r="25" spans="1:6">
      <c r="A25" s="74"/>
      <c r="B25" s="74" t="s">
        <v>163</v>
      </c>
      <c r="F25" s="128"/>
    </row>
    <row r="26" spans="1:6">
      <c r="A26" s="74"/>
      <c r="B26" s="74" t="s">
        <v>164</v>
      </c>
      <c r="F26" s="128"/>
    </row>
    <row r="27" spans="1:6">
      <c r="A27" s="74"/>
      <c r="B27" s="74" t="s">
        <v>165</v>
      </c>
      <c r="F27" s="128"/>
    </row>
    <row r="28" spans="1:6" ht="19.5" thickBot="1">
      <c r="A28" s="74"/>
      <c r="D28" s="130">
        <f>SUM(D25:D27)</f>
        <v>0</v>
      </c>
      <c r="F28" s="130">
        <f>SUM(F25:F27)</f>
        <v>0</v>
      </c>
    </row>
    <row r="29" spans="1:6" ht="19.5" thickTop="1">
      <c r="A29" s="74"/>
      <c r="F29" s="128"/>
    </row>
    <row r="30" spans="1:6">
      <c r="A30" s="74"/>
      <c r="B30" s="111" t="s">
        <v>166</v>
      </c>
      <c r="F30" s="128"/>
    </row>
    <row r="31" spans="1:6">
      <c r="A31" s="74"/>
      <c r="B31" s="113" t="s">
        <v>167</v>
      </c>
      <c r="F31" s="128"/>
    </row>
    <row r="32" spans="1:6">
      <c r="A32" s="74"/>
      <c r="B32" s="74" t="s">
        <v>168</v>
      </c>
      <c r="F32" s="128"/>
    </row>
    <row r="33" spans="1:6" ht="19.5" thickBot="1">
      <c r="A33" s="74"/>
      <c r="D33" s="130">
        <f>D32</f>
        <v>0</v>
      </c>
      <c r="F33" s="130">
        <f>F32</f>
        <v>0</v>
      </c>
    </row>
    <row r="34" spans="1:6" ht="19.5" thickTop="1">
      <c r="A34" s="74"/>
      <c r="F34" s="128"/>
    </row>
    <row r="35" spans="1:6">
      <c r="A35" s="74"/>
      <c r="B35" s="111" t="s">
        <v>169</v>
      </c>
      <c r="F35" s="128"/>
    </row>
    <row r="36" spans="1:6">
      <c r="A36" s="74"/>
      <c r="B36" s="113" t="s">
        <v>78</v>
      </c>
      <c r="F36" s="128"/>
    </row>
    <row r="37" spans="1:6">
      <c r="A37" s="74"/>
      <c r="B37" s="113" t="s">
        <v>170</v>
      </c>
      <c r="F37" s="128"/>
    </row>
    <row r="38" spans="1:6">
      <c r="A38" s="74"/>
      <c r="B38" s="74" t="s">
        <v>171</v>
      </c>
      <c r="F38" s="128"/>
    </row>
    <row r="39" spans="1:6">
      <c r="A39" s="74"/>
      <c r="B39" s="74" t="s">
        <v>172</v>
      </c>
      <c r="F39" s="128"/>
    </row>
    <row r="40" spans="1:6" ht="19.5" thickBot="1">
      <c r="A40" s="74"/>
      <c r="D40" s="130">
        <f>D38+D39</f>
        <v>0</v>
      </c>
      <c r="F40" s="130">
        <f>F38+F39</f>
        <v>0</v>
      </c>
    </row>
    <row r="41" spans="1:6" ht="19.5" thickTop="1">
      <c r="A41" s="74"/>
      <c r="F41" s="128"/>
    </row>
    <row r="42" spans="1:6">
      <c r="A42" s="74"/>
      <c r="B42" s="113" t="s">
        <v>173</v>
      </c>
      <c r="F42" s="128"/>
    </row>
    <row r="43" spans="1:6">
      <c r="A43" s="74"/>
      <c r="B43" s="74" t="s">
        <v>174</v>
      </c>
      <c r="F43" s="128"/>
    </row>
    <row r="44" spans="1:6">
      <c r="A44" s="74"/>
      <c r="B44" s="74" t="s">
        <v>175</v>
      </c>
      <c r="F44" s="128"/>
    </row>
    <row r="45" spans="1:6">
      <c r="A45" s="74"/>
      <c r="B45" s="74" t="s">
        <v>176</v>
      </c>
      <c r="F45" s="128"/>
    </row>
    <row r="46" spans="1:6">
      <c r="A46" s="74"/>
      <c r="B46" s="74" t="s">
        <v>177</v>
      </c>
      <c r="F46" s="128"/>
    </row>
    <row r="47" spans="1:6">
      <c r="A47" s="74"/>
      <c r="B47" s="74" t="s">
        <v>178</v>
      </c>
      <c r="F47" s="128"/>
    </row>
    <row r="48" spans="1:6">
      <c r="A48" s="74"/>
      <c r="B48" s="74" t="s">
        <v>179</v>
      </c>
      <c r="F48" s="128"/>
    </row>
    <row r="49" spans="1:6">
      <c r="A49" s="74"/>
      <c r="B49" s="74" t="s">
        <v>180</v>
      </c>
      <c r="F49" s="128"/>
    </row>
    <row r="50" spans="1:6">
      <c r="A50" s="74"/>
      <c r="B50" s="74" t="s">
        <v>181</v>
      </c>
      <c r="F50" s="128"/>
    </row>
    <row r="51" spans="1:6">
      <c r="A51" s="74"/>
      <c r="B51" s="74" t="s">
        <v>182</v>
      </c>
      <c r="F51" s="128"/>
    </row>
    <row r="52" spans="1:6">
      <c r="A52" s="74"/>
      <c r="B52" s="74" t="s">
        <v>183</v>
      </c>
      <c r="F52" s="128"/>
    </row>
    <row r="53" spans="1:6">
      <c r="A53" s="74"/>
      <c r="B53" s="74" t="s">
        <v>184</v>
      </c>
      <c r="F53" s="128"/>
    </row>
    <row r="54" spans="1:6">
      <c r="A54" s="74"/>
      <c r="B54" s="74" t="s">
        <v>185</v>
      </c>
      <c r="F54" s="128"/>
    </row>
    <row r="55" spans="1:6">
      <c r="A55" s="74"/>
      <c r="B55" s="74" t="s">
        <v>186</v>
      </c>
      <c r="F55" s="128"/>
    </row>
    <row r="56" spans="1:6">
      <c r="A56" s="74"/>
      <c r="B56" s="74" t="s">
        <v>187</v>
      </c>
      <c r="F56" s="128"/>
    </row>
    <row r="57" spans="1:6">
      <c r="A57" s="74"/>
      <c r="B57" s="74" t="s">
        <v>188</v>
      </c>
      <c r="F57" s="128"/>
    </row>
    <row r="58" spans="1:6">
      <c r="A58" s="74"/>
      <c r="B58" s="74" t="s">
        <v>189</v>
      </c>
      <c r="F58" s="128"/>
    </row>
    <row r="59" spans="1:6">
      <c r="A59" s="74"/>
      <c r="B59" s="74" t="s">
        <v>190</v>
      </c>
      <c r="F59" s="128"/>
    </row>
    <row r="60" spans="1:6">
      <c r="A60" s="74"/>
      <c r="B60" s="74" t="s">
        <v>191</v>
      </c>
      <c r="F60" s="128"/>
    </row>
    <row r="61" spans="1:6">
      <c r="A61" s="74"/>
      <c r="B61" s="74" t="s">
        <v>192</v>
      </c>
      <c r="F61" s="128"/>
    </row>
    <row r="62" spans="1:6" ht="19.5" thickBot="1">
      <c r="A62" s="74"/>
      <c r="D62" s="132">
        <f>SUM(D43:D61)</f>
        <v>0</v>
      </c>
      <c r="F62" s="130">
        <f>SUM(F43:F61)</f>
        <v>0</v>
      </c>
    </row>
    <row r="63" spans="1:6" ht="20.25" thickTop="1" thickBot="1">
      <c r="A63" s="74"/>
      <c r="B63" s="114" t="s">
        <v>193</v>
      </c>
      <c r="D63" s="130">
        <f>D62+D40</f>
        <v>0</v>
      </c>
      <c r="F63" s="130">
        <f>F62+F40</f>
        <v>0</v>
      </c>
    </row>
    <row r="64" spans="1:6" ht="19.5" thickTop="1">
      <c r="A64" s="74"/>
      <c r="F64" s="128"/>
    </row>
    <row r="65" spans="1:6">
      <c r="A65" s="74"/>
      <c r="F65" s="128"/>
    </row>
    <row r="66" spans="1:6">
      <c r="F66" s="128"/>
    </row>
    <row r="67" spans="1:6">
      <c r="F67" s="128"/>
    </row>
    <row r="68" spans="1:6">
      <c r="F68" s="128"/>
    </row>
    <row r="69" spans="1:6">
      <c r="F69" s="128"/>
    </row>
    <row r="70" spans="1:6">
      <c r="F70" s="128"/>
    </row>
    <row r="71" spans="1:6">
      <c r="F71" s="128"/>
    </row>
    <row r="72" spans="1:6">
      <c r="F72" s="128"/>
    </row>
    <row r="73" spans="1:6">
      <c r="F73" s="128"/>
    </row>
  </sheetData>
  <mergeCells count="3">
    <mergeCell ref="B6:B7"/>
    <mergeCell ref="A1:F1"/>
    <mergeCell ref="A2:F2"/>
  </mergeCells>
  <pageMargins left="0.75" right="0.75" top="1" bottom="1" header="0.5" footer="0.5"/>
  <pageSetup orientation="portrait" r:id="rId1"/>
  <headerFooter alignWithMargins="0"/>
</worksheet>
</file>

<file path=xl/worksheets/sheet9.xml><?xml version="1.0" encoding="utf-8"?>
<worksheet xmlns="http://schemas.openxmlformats.org/spreadsheetml/2006/main" xmlns:r="http://schemas.openxmlformats.org/officeDocument/2006/relationships">
  <dimension ref="A1:N60"/>
  <sheetViews>
    <sheetView topLeftCell="A41" workbookViewId="0">
      <selection activeCell="B48" sqref="B48"/>
    </sheetView>
  </sheetViews>
  <sheetFormatPr defaultRowHeight="18.75"/>
  <cols>
    <col min="1" max="1" width="9.140625" style="1"/>
    <col min="2" max="2" width="17.140625" style="1" bestFit="1" customWidth="1"/>
    <col min="3" max="5" width="9.140625" style="1"/>
    <col min="6" max="6" width="11" style="1" customWidth="1"/>
    <col min="7" max="7" width="16.5703125" style="134" bestFit="1" customWidth="1"/>
    <col min="8" max="10" width="9.140625" style="134"/>
    <col min="11" max="11" width="16.5703125" style="134" bestFit="1" customWidth="1"/>
    <col min="12" max="13" width="9.140625" style="134"/>
    <col min="14" max="16384" width="9.140625" style="1"/>
  </cols>
  <sheetData>
    <row r="1" spans="1:14" s="85" customFormat="1">
      <c r="A1" s="192" t="str">
        <f>'Profit and Loss '!A1:H1</f>
        <v>xyz Private Limited</v>
      </c>
      <c r="B1" s="192"/>
      <c r="C1" s="192"/>
      <c r="D1" s="192"/>
      <c r="E1" s="192"/>
      <c r="F1" s="192"/>
      <c r="G1" s="192"/>
      <c r="H1" s="192"/>
      <c r="I1" s="192"/>
      <c r="J1" s="192"/>
      <c r="K1" s="192"/>
      <c r="L1" s="192"/>
      <c r="M1" s="119"/>
    </row>
    <row r="2" spans="1:14" s="85" customFormat="1">
      <c r="A2" s="192" t="s">
        <v>97</v>
      </c>
      <c r="B2" s="192"/>
      <c r="C2" s="192"/>
      <c r="D2" s="192"/>
      <c r="E2" s="192"/>
      <c r="F2" s="192"/>
      <c r="G2" s="192"/>
      <c r="H2" s="192"/>
      <c r="I2" s="192"/>
      <c r="J2" s="192"/>
      <c r="K2" s="192"/>
      <c r="L2" s="192"/>
      <c r="M2" s="119"/>
    </row>
    <row r="4" spans="1:14">
      <c r="A4" s="2" t="s">
        <v>194</v>
      </c>
    </row>
    <row r="5" spans="1:14">
      <c r="A5" s="2" t="s">
        <v>195</v>
      </c>
    </row>
    <row r="6" spans="1:14">
      <c r="A6" s="205" t="s">
        <v>196</v>
      </c>
      <c r="B6" s="205"/>
      <c r="C6" s="205"/>
      <c r="D6" s="205"/>
      <c r="E6" s="205"/>
      <c r="F6" s="205"/>
      <c r="G6" s="205"/>
      <c r="H6" s="205"/>
      <c r="I6" s="205"/>
      <c r="J6" s="205"/>
      <c r="K6" s="205"/>
      <c r="L6" s="205"/>
      <c r="M6" s="205"/>
      <c r="N6" s="205"/>
    </row>
    <row r="7" spans="1:14" ht="61.5" customHeight="1">
      <c r="A7" s="204" t="s">
        <v>197</v>
      </c>
      <c r="B7" s="204"/>
      <c r="C7" s="204"/>
      <c r="D7" s="204"/>
      <c r="E7" s="204"/>
      <c r="F7" s="204"/>
      <c r="G7" s="204"/>
      <c r="H7" s="204"/>
      <c r="I7" s="204"/>
      <c r="J7" s="204"/>
      <c r="K7" s="204"/>
      <c r="L7" s="204"/>
    </row>
    <row r="9" spans="1:14">
      <c r="A9" s="205" t="s">
        <v>198</v>
      </c>
      <c r="B9" s="205"/>
      <c r="C9" s="205"/>
      <c r="D9" s="205"/>
      <c r="E9" s="205"/>
      <c r="F9" s="205"/>
      <c r="G9" s="205"/>
      <c r="H9" s="205"/>
      <c r="I9" s="205"/>
      <c r="J9" s="205"/>
      <c r="K9" s="205"/>
      <c r="L9" s="205"/>
    </row>
    <row r="12" spans="1:14">
      <c r="A12" s="1" t="s">
        <v>199</v>
      </c>
      <c r="G12" s="203" t="s">
        <v>101</v>
      </c>
      <c r="H12" s="203"/>
      <c r="K12" s="203" t="s">
        <v>102</v>
      </c>
      <c r="L12" s="203"/>
    </row>
    <row r="13" spans="1:14">
      <c r="G13" s="203" t="s">
        <v>200</v>
      </c>
      <c r="H13" s="203"/>
      <c r="K13" s="203" t="s">
        <v>201</v>
      </c>
      <c r="L13" s="203"/>
    </row>
    <row r="15" spans="1:14">
      <c r="A15" s="1" t="s">
        <v>202</v>
      </c>
      <c r="G15" s="203">
        <f>'Profit and Loss '!E27</f>
        <v>0</v>
      </c>
      <c r="H15" s="203"/>
      <c r="K15" s="203">
        <f>'Profit and Loss '!G27</f>
        <v>0</v>
      </c>
      <c r="L15" s="203"/>
    </row>
    <row r="18" spans="1:12">
      <c r="A18" s="1" t="s">
        <v>203</v>
      </c>
      <c r="G18" s="203"/>
      <c r="H18" s="203"/>
      <c r="K18" s="203"/>
      <c r="L18" s="203"/>
    </row>
    <row r="19" spans="1:12">
      <c r="A19" s="1" t="s">
        <v>204</v>
      </c>
      <c r="G19" s="203"/>
      <c r="H19" s="203"/>
      <c r="K19" s="203"/>
      <c r="L19" s="203"/>
    </row>
    <row r="20" spans="1:12" ht="44.25" customHeight="1">
      <c r="A20" s="204" t="s">
        <v>205</v>
      </c>
      <c r="B20" s="204"/>
      <c r="C20" s="204"/>
      <c r="D20" s="204"/>
      <c r="E20" s="204"/>
      <c r="F20" s="204"/>
      <c r="G20" s="203"/>
      <c r="H20" s="203"/>
      <c r="K20" s="203"/>
      <c r="L20" s="203"/>
    </row>
    <row r="22" spans="1:12">
      <c r="A22" s="1" t="s">
        <v>206</v>
      </c>
      <c r="G22" s="203" t="e">
        <f>G15/G20</f>
        <v>#DIV/0!</v>
      </c>
      <c r="H22" s="203"/>
      <c r="K22" s="203" t="e">
        <f>K15/K20</f>
        <v>#DIV/0!</v>
      </c>
      <c r="L22" s="203"/>
    </row>
    <row r="24" spans="1:12">
      <c r="A24" s="2" t="s">
        <v>207</v>
      </c>
    </row>
    <row r="25" spans="1:12" ht="36" customHeight="1">
      <c r="A25" s="204" t="s">
        <v>208</v>
      </c>
      <c r="B25" s="204"/>
      <c r="C25" s="204"/>
      <c r="D25" s="204"/>
      <c r="E25" s="204"/>
      <c r="F25" s="204"/>
      <c r="G25" s="204"/>
      <c r="H25" s="204"/>
      <c r="I25" s="204"/>
      <c r="J25" s="204"/>
      <c r="K25" s="204"/>
      <c r="L25" s="204"/>
    </row>
    <row r="26" spans="1:12" ht="36" customHeight="1">
      <c r="A26" s="135"/>
      <c r="B26" s="135"/>
      <c r="C26" s="135"/>
      <c r="D26" s="135"/>
      <c r="E26" s="135"/>
      <c r="F26" s="135"/>
      <c r="G26" s="135"/>
      <c r="H26" s="135"/>
      <c r="I26" s="135"/>
      <c r="J26" s="135"/>
      <c r="K26" s="135"/>
      <c r="L26" s="135"/>
    </row>
    <row r="28" spans="1:12">
      <c r="A28" s="2" t="s">
        <v>209</v>
      </c>
    </row>
    <row r="29" spans="1:12">
      <c r="G29" s="203" t="s">
        <v>101</v>
      </c>
      <c r="H29" s="203"/>
      <c r="K29" s="203" t="s">
        <v>102</v>
      </c>
      <c r="L29" s="203"/>
    </row>
    <row r="30" spans="1:12">
      <c r="G30" s="203" t="s">
        <v>200</v>
      </c>
      <c r="H30" s="203"/>
      <c r="K30" s="203" t="s">
        <v>201</v>
      </c>
      <c r="L30" s="203"/>
    </row>
    <row r="32" spans="1:12">
      <c r="A32" s="1" t="s">
        <v>210</v>
      </c>
    </row>
    <row r="33" spans="1:12">
      <c r="A33" s="1" t="s">
        <v>211</v>
      </c>
      <c r="G33" s="203"/>
      <c r="H33" s="203"/>
      <c r="K33" s="203"/>
      <c r="L33" s="203"/>
    </row>
    <row r="34" spans="1:12" ht="19.5" thickBot="1">
      <c r="G34" s="202">
        <f>G33</f>
        <v>0</v>
      </c>
      <c r="H34" s="202"/>
      <c r="K34" s="202">
        <f>K33</f>
        <v>0</v>
      </c>
      <c r="L34" s="202"/>
    </row>
    <row r="35" spans="1:12" ht="19.5" thickTop="1"/>
    <row r="36" spans="1:12">
      <c r="A36" s="2" t="s">
        <v>212</v>
      </c>
    </row>
    <row r="37" spans="1:12">
      <c r="A37" s="2" t="s">
        <v>213</v>
      </c>
      <c r="G37" s="203" t="s">
        <v>101</v>
      </c>
      <c r="H37" s="203"/>
      <c r="K37" s="203" t="s">
        <v>102</v>
      </c>
      <c r="L37" s="203"/>
    </row>
    <row r="38" spans="1:12">
      <c r="G38" s="203" t="s">
        <v>200</v>
      </c>
      <c r="H38" s="203"/>
      <c r="K38" s="203" t="s">
        <v>201</v>
      </c>
      <c r="L38" s="203"/>
    </row>
    <row r="41" spans="1:12">
      <c r="A41" s="1" t="s">
        <v>214</v>
      </c>
      <c r="G41" s="203"/>
      <c r="H41" s="203"/>
      <c r="K41" s="203"/>
      <c r="L41" s="203"/>
    </row>
    <row r="42" spans="1:12" ht="19.5" thickBot="1">
      <c r="G42" s="202">
        <f>G41</f>
        <v>0</v>
      </c>
      <c r="H42" s="202"/>
      <c r="K42" s="202">
        <f>K41</f>
        <v>0</v>
      </c>
      <c r="L42" s="202"/>
    </row>
    <row r="43" spans="1:12" ht="19.5" thickTop="1"/>
    <row r="44" spans="1:12">
      <c r="A44" s="2" t="s">
        <v>215</v>
      </c>
    </row>
    <row r="45" spans="1:12" ht="63" customHeight="1">
      <c r="A45" s="204" t="s">
        <v>216</v>
      </c>
      <c r="B45" s="204"/>
      <c r="C45" s="204"/>
      <c r="D45" s="204"/>
      <c r="E45" s="204"/>
      <c r="F45" s="204"/>
      <c r="G45" s="204"/>
      <c r="H45" s="204"/>
      <c r="I45" s="204"/>
      <c r="J45" s="204"/>
      <c r="K45" s="204"/>
      <c r="L45" s="204"/>
    </row>
    <row r="47" spans="1:12" s="4" customFormat="1">
      <c r="A47" s="54" t="s">
        <v>64</v>
      </c>
      <c r="B47" s="55"/>
      <c r="C47" s="55"/>
      <c r="D47" s="55"/>
      <c r="E47" s="55"/>
      <c r="F47" s="56"/>
      <c r="G47" s="56"/>
      <c r="H47" s="56"/>
      <c r="I47" s="57"/>
      <c r="J47" s="21"/>
    </row>
    <row r="48" spans="1:12" s="4" customFormat="1">
      <c r="A48" s="37" t="s">
        <v>290</v>
      </c>
      <c r="B48" s="61"/>
      <c r="C48" s="22"/>
      <c r="D48" s="19"/>
      <c r="E48" s="19"/>
      <c r="F48" s="23" t="s">
        <v>65</v>
      </c>
      <c r="G48" s="20"/>
      <c r="H48" s="20"/>
      <c r="I48" s="26"/>
      <c r="J48" s="63"/>
    </row>
    <row r="49" spans="1:10" s="4" customFormat="1">
      <c r="A49" s="37" t="s">
        <v>42</v>
      </c>
      <c r="B49" s="61"/>
      <c r="C49" s="22"/>
      <c r="D49" s="19"/>
      <c r="E49" s="19"/>
      <c r="F49" s="61" t="s">
        <v>295</v>
      </c>
      <c r="G49" s="61"/>
      <c r="H49" s="61"/>
      <c r="I49" s="61"/>
      <c r="J49" s="25"/>
    </row>
    <row r="50" spans="1:10" s="4" customFormat="1">
      <c r="A50" s="37" t="s">
        <v>291</v>
      </c>
      <c r="B50" s="61"/>
      <c r="C50" s="22"/>
      <c r="D50" s="19"/>
      <c r="E50" s="19"/>
      <c r="F50" s="63"/>
      <c r="G50" s="19"/>
      <c r="H50" s="19"/>
      <c r="I50" s="47"/>
      <c r="J50" s="25"/>
    </row>
    <row r="51" spans="1:10" s="4" customFormat="1">
      <c r="A51" s="36"/>
      <c r="B51" s="22"/>
      <c r="C51" s="22"/>
      <c r="D51" s="19"/>
      <c r="E51" s="19"/>
      <c r="F51" s="63"/>
      <c r="G51" s="19"/>
      <c r="H51" s="19"/>
      <c r="I51" s="47"/>
      <c r="J51" s="25"/>
    </row>
    <row r="52" spans="1:10" s="4" customFormat="1">
      <c r="A52" s="36"/>
      <c r="B52" s="22"/>
      <c r="C52" s="22"/>
      <c r="D52" s="19"/>
      <c r="E52" s="19"/>
      <c r="F52" s="63"/>
      <c r="G52" s="19"/>
      <c r="H52" s="19"/>
      <c r="I52" s="47"/>
      <c r="J52" s="25"/>
    </row>
    <row r="53" spans="1:10" s="4" customFormat="1">
      <c r="A53" s="38"/>
      <c r="B53" s="22"/>
      <c r="C53" s="22"/>
      <c r="D53" s="19"/>
      <c r="E53" s="19"/>
      <c r="F53" s="20"/>
      <c r="G53" s="19"/>
      <c r="H53" s="19"/>
      <c r="I53" s="48"/>
      <c r="J53" s="25"/>
    </row>
    <row r="54" spans="1:10" s="4" customFormat="1">
      <c r="A54" s="39" t="s">
        <v>292</v>
      </c>
      <c r="B54" s="61"/>
      <c r="C54" s="61"/>
      <c r="D54" s="19"/>
      <c r="E54" s="19"/>
      <c r="F54" s="26"/>
      <c r="G54" s="8"/>
      <c r="H54" s="8"/>
      <c r="I54" s="10"/>
      <c r="J54" s="27"/>
    </row>
    <row r="55" spans="1:10" s="4" customFormat="1">
      <c r="A55" s="184" t="s">
        <v>66</v>
      </c>
      <c r="B55" s="185"/>
      <c r="C55" s="185"/>
      <c r="D55" s="19"/>
      <c r="E55" s="19"/>
      <c r="F55" s="26"/>
      <c r="G55" s="8"/>
      <c r="H55" s="8"/>
      <c r="I55" s="10"/>
      <c r="J55" s="27"/>
    </row>
    <row r="56" spans="1:10" s="4" customFormat="1">
      <c r="A56" s="39" t="s">
        <v>293</v>
      </c>
      <c r="B56" s="61"/>
      <c r="C56" s="61"/>
      <c r="D56" s="19"/>
      <c r="E56" s="26" t="s">
        <v>68</v>
      </c>
      <c r="G56" s="28" t="s">
        <v>68</v>
      </c>
      <c r="H56" s="29"/>
      <c r="I56" s="8"/>
      <c r="J56" s="27"/>
    </row>
    <row r="57" spans="1:10" s="4" customFormat="1">
      <c r="A57" s="36"/>
      <c r="B57" s="22"/>
      <c r="C57" s="22"/>
      <c r="D57" s="19"/>
      <c r="E57" s="19"/>
      <c r="F57" s="23"/>
      <c r="G57" s="8"/>
      <c r="H57" s="8"/>
      <c r="I57" s="29"/>
      <c r="J57" s="27"/>
    </row>
    <row r="58" spans="1:10" s="4" customFormat="1">
      <c r="A58" s="40"/>
      <c r="B58" s="22"/>
      <c r="C58" s="22"/>
      <c r="D58" s="19"/>
      <c r="E58" s="19"/>
      <c r="F58" s="28"/>
      <c r="G58" s="19"/>
      <c r="H58" s="19"/>
      <c r="I58" s="47"/>
      <c r="J58" s="27"/>
    </row>
    <row r="59" spans="1:10" s="4" customFormat="1">
      <c r="A59" s="37" t="s">
        <v>43</v>
      </c>
      <c r="B59" s="61" t="s">
        <v>294</v>
      </c>
      <c r="D59" s="19"/>
      <c r="E59" s="19"/>
      <c r="F59" s="30"/>
      <c r="G59" s="19"/>
      <c r="H59" s="19"/>
      <c r="I59" s="48"/>
      <c r="J59" s="27"/>
    </row>
    <row r="60" spans="1:10" s="4" customFormat="1">
      <c r="A60" s="62" t="s">
        <v>44</v>
      </c>
      <c r="B60" s="136" t="s">
        <v>217</v>
      </c>
      <c r="D60" s="19"/>
      <c r="E60" s="19"/>
      <c r="F60" s="30"/>
      <c r="G60" s="19"/>
      <c r="H60" s="19"/>
      <c r="I60" s="48"/>
      <c r="J60" s="27"/>
    </row>
  </sheetData>
  <mergeCells count="39">
    <mergeCell ref="A20:F20"/>
    <mergeCell ref="G15:H15"/>
    <mergeCell ref="G18:H18"/>
    <mergeCell ref="G19:H19"/>
    <mergeCell ref="G20:H20"/>
    <mergeCell ref="G13:H13"/>
    <mergeCell ref="K12:L12"/>
    <mergeCell ref="K13:L13"/>
    <mergeCell ref="A1:L1"/>
    <mergeCell ref="A2:L2"/>
    <mergeCell ref="A6:N6"/>
    <mergeCell ref="A7:L7"/>
    <mergeCell ref="A9:L9"/>
    <mergeCell ref="G12:H12"/>
    <mergeCell ref="G22:H22"/>
    <mergeCell ref="K15:L15"/>
    <mergeCell ref="K18:L18"/>
    <mergeCell ref="K19:L19"/>
    <mergeCell ref="K20:L20"/>
    <mergeCell ref="K22:L22"/>
    <mergeCell ref="A25:L25"/>
    <mergeCell ref="G29:H29"/>
    <mergeCell ref="K29:L29"/>
    <mergeCell ref="G30:H30"/>
    <mergeCell ref="K30:L30"/>
    <mergeCell ref="A55:C55"/>
    <mergeCell ref="G34:H34"/>
    <mergeCell ref="K33:L33"/>
    <mergeCell ref="K34:L34"/>
    <mergeCell ref="G37:H37"/>
    <mergeCell ref="K37:L37"/>
    <mergeCell ref="G38:H38"/>
    <mergeCell ref="K38:L38"/>
    <mergeCell ref="G33:H33"/>
    <mergeCell ref="G41:H41"/>
    <mergeCell ref="K41:L41"/>
    <mergeCell ref="G42:H42"/>
    <mergeCell ref="K42:L42"/>
    <mergeCell ref="A45:L4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computation</vt:lpstr>
      <vt:lpstr>Balance Sheet (2)</vt:lpstr>
      <vt:lpstr>Profit and Loss </vt:lpstr>
      <vt:lpstr>Notes 1 to 5</vt:lpstr>
      <vt:lpstr>Notes 6 to 10</vt:lpstr>
      <vt:lpstr>note 11</vt:lpstr>
      <vt:lpstr>note 12 to 14</vt:lpstr>
      <vt:lpstr>note 15 to 19</vt:lpstr>
      <vt:lpstr>note 20 to 25</vt:lpstr>
      <vt:lpstr>dep as per income tax act</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2013-07-27T13:50:35Z</dcterms:modified>
</cp:coreProperties>
</file>