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4175" windowHeight="4815" activeTab="1"/>
  </bookViews>
  <sheets>
    <sheet name="COST SHEET" sheetId="1" r:id="rId1"/>
    <sheet name="Contact " sheetId="2" r:id="rId2"/>
  </sheets>
  <definedNames>
    <definedName name="_xlnm.Print_Area" localSheetId="0">'COST SHEET'!$A$1:$J$69</definedName>
  </definedNames>
  <calcPr calcId="124519"/>
</workbook>
</file>

<file path=xl/calcChain.xml><?xml version="1.0" encoding="utf-8"?>
<calcChain xmlns="http://schemas.openxmlformats.org/spreadsheetml/2006/main">
  <c r="H50" i="1"/>
  <c r="H32"/>
  <c r="H65"/>
  <c r="I12"/>
  <c r="I13" s="1"/>
  <c r="H19" s="1"/>
  <c r="I19" s="1"/>
  <c r="I32" l="1"/>
  <c r="H37" s="1"/>
  <c r="I37" s="1"/>
  <c r="I50" l="1"/>
  <c r="H55" s="1"/>
  <c r="I55" s="1"/>
  <c r="I65" s="1"/>
  <c r="I66" s="1"/>
</calcChain>
</file>

<file path=xl/sharedStrings.xml><?xml version="1.0" encoding="utf-8"?>
<sst xmlns="http://schemas.openxmlformats.org/spreadsheetml/2006/main" count="56" uniqueCount="55">
  <si>
    <t>Particulars</t>
  </si>
  <si>
    <t>Amount</t>
  </si>
  <si>
    <t xml:space="preserve">Opening Stock of Raw Meterial </t>
  </si>
  <si>
    <t xml:space="preserve">            Raw Materials Consumed </t>
  </si>
  <si>
    <t xml:space="preserve">            Direct Wages (Labour ) </t>
  </si>
  <si>
    <t xml:space="preserve">            Direct Charges </t>
  </si>
  <si>
    <t xml:space="preserve">Prime Cost </t>
  </si>
  <si>
    <t xml:space="preserve">            Factory Rent </t>
  </si>
  <si>
    <t xml:space="preserve">            Factory Power </t>
  </si>
  <si>
    <t xml:space="preserve">            Factory Assets Depriciation </t>
  </si>
  <si>
    <r>
      <rPr>
        <u/>
        <sz val="11"/>
        <color theme="1"/>
        <rFont val="Calibri"/>
        <family val="2"/>
        <scheme val="minor"/>
      </rPr>
      <t>Add:-</t>
    </r>
    <r>
      <rPr>
        <sz val="11"/>
        <color theme="1"/>
        <rFont val="Calibri"/>
        <family val="2"/>
        <scheme val="minor"/>
      </rPr>
      <t xml:space="preserve"> Factory Over Heads :</t>
    </r>
  </si>
  <si>
    <r>
      <rPr>
        <u/>
        <sz val="11"/>
        <color theme="1"/>
        <rFont val="Calibri"/>
        <family val="2"/>
        <scheme val="minor"/>
      </rPr>
      <t>Add:-</t>
    </r>
    <r>
      <rPr>
        <sz val="11"/>
        <color theme="1"/>
        <rFont val="Calibri"/>
        <family val="2"/>
        <scheme val="minor"/>
      </rPr>
      <t xml:space="preserve"> Purchased of Raw Meterials </t>
    </r>
  </si>
  <si>
    <r>
      <rPr>
        <u/>
        <sz val="11"/>
        <color theme="1"/>
        <rFont val="Calibri"/>
        <family val="2"/>
        <scheme val="minor"/>
      </rPr>
      <t>Add:-</t>
    </r>
    <r>
      <rPr>
        <sz val="11"/>
        <color theme="1"/>
        <rFont val="Calibri"/>
        <family val="2"/>
        <scheme val="minor"/>
      </rPr>
      <t xml:space="preserve"> Purchased Expenses</t>
    </r>
  </si>
  <si>
    <r>
      <t>Add:-</t>
    </r>
    <r>
      <rPr>
        <sz val="11"/>
        <color theme="1"/>
        <rFont val="Calibri"/>
        <family val="2"/>
        <scheme val="minor"/>
      </rPr>
      <t xml:space="preserve">  Opening Stock of WIP</t>
    </r>
  </si>
  <si>
    <r>
      <t>Less:-</t>
    </r>
    <r>
      <rPr>
        <sz val="11"/>
        <color theme="1"/>
        <rFont val="Calibri"/>
        <family val="2"/>
        <scheme val="minor"/>
      </rPr>
      <t xml:space="preserve">  Closing Stock of WIP</t>
    </r>
  </si>
  <si>
    <t xml:space="preserve">            Office lighting</t>
  </si>
  <si>
    <t xml:space="preserve">            Office stationery and printing</t>
  </si>
  <si>
    <t>Add:- Office and administrative overheads:</t>
  </si>
  <si>
    <t xml:space="preserve">             Director's fees</t>
  </si>
  <si>
    <t xml:space="preserve">Cost Of Production </t>
  </si>
  <si>
    <t>Add: Opening stock of finished goods</t>
  </si>
  <si>
    <t>Less: Closing stock of finished goods</t>
  </si>
  <si>
    <t>Cost Of Goods Sold</t>
  </si>
  <si>
    <t>Add: selling and distribution overheads:-</t>
  </si>
  <si>
    <t>Cost Of Sales (Or Total Cost)</t>
  </si>
  <si>
    <t xml:space="preserve">Profit </t>
  </si>
  <si>
    <t>Sales</t>
  </si>
  <si>
    <t xml:space="preserve">           Advertisement</t>
  </si>
  <si>
    <t xml:space="preserve">           Carriage outward</t>
  </si>
  <si>
    <t xml:space="preserve">           Salesmen's salary and expenses</t>
  </si>
  <si>
    <t xml:space="preserve">           Showroom expenses</t>
  </si>
  <si>
    <t xml:space="preserve">           Travelling expenses</t>
  </si>
  <si>
    <t xml:space="preserve">           Warehouse expenses</t>
  </si>
  <si>
    <t xml:space="preserve">            Wages Of Forman</t>
  </si>
  <si>
    <t xml:space="preserve">            Lighting Factory </t>
  </si>
  <si>
    <t xml:space="preserve">            Storekeeper's Wages</t>
  </si>
  <si>
    <t xml:space="preserve">            Oil and Water</t>
  </si>
  <si>
    <t xml:space="preserve">            Repairs and Renewals Plant</t>
  </si>
  <si>
    <t xml:space="preserve">            Consumable Store </t>
  </si>
  <si>
    <t xml:space="preserve">Work Cost Incurred </t>
  </si>
  <si>
    <t>Work Cost (Factory Cost)</t>
  </si>
  <si>
    <t xml:space="preserve">             Manager's Salary</t>
  </si>
  <si>
    <t xml:space="preserve">            Office rent </t>
  </si>
  <si>
    <t xml:space="preserve">             Telephone Charges</t>
  </si>
  <si>
    <t xml:space="preserve">            Postage and Telegrams</t>
  </si>
  <si>
    <t xml:space="preserve">             Depreciation of Office Premises</t>
  </si>
  <si>
    <t xml:space="preserve">             Repairs and Renewals-Offoce Premises</t>
  </si>
  <si>
    <t>Company Name</t>
  </si>
  <si>
    <t>Add:-</t>
  </si>
  <si>
    <t xml:space="preserve">FOR ANY COMMENTS OR SUGESSITION </t>
  </si>
  <si>
    <t>MOHD.ABUL KHAIR SIDDIQUI</t>
  </si>
  <si>
    <t>MOB NO. 09213778949</t>
  </si>
  <si>
    <r>
      <rPr>
        <u/>
        <sz val="11"/>
        <color theme="1"/>
        <rFont val="Calibri"/>
        <family val="2"/>
        <scheme val="minor"/>
      </rPr>
      <t>Less:-</t>
    </r>
    <r>
      <rPr>
        <sz val="11"/>
        <color theme="1"/>
        <rFont val="Calibri"/>
        <family val="2"/>
        <scheme val="minor"/>
      </rPr>
      <t>Closing Stock of Raw Meterial :-</t>
    </r>
  </si>
  <si>
    <t>E-MAIL ID :- abulkhair1991@yahoo.com</t>
  </si>
  <si>
    <t>Work Cost Statement of ---------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</si>
</sst>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theme="4" tint="0.59999389629810485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13" xfId="0" applyFont="1" applyBorder="1"/>
    <xf numFmtId="0" fontId="1" fillId="0" borderId="14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21" xfId="0" applyBorder="1"/>
    <xf numFmtId="2" fontId="0" fillId="0" borderId="8" xfId="0" applyNumberFormat="1" applyBorder="1"/>
    <xf numFmtId="2" fontId="0" fillId="0" borderId="9" xfId="0" applyNumberFormat="1" applyBorder="1"/>
    <xf numFmtId="4" fontId="0" fillId="0" borderId="8" xfId="0" applyNumberFormat="1" applyBorder="1"/>
    <xf numFmtId="0" fontId="2" fillId="0" borderId="17" xfId="0" applyFont="1" applyBorder="1"/>
    <xf numFmtId="4" fontId="0" fillId="0" borderId="1" xfId="0" applyNumberFormat="1" applyBorder="1"/>
    <xf numFmtId="2" fontId="1" fillId="0" borderId="23" xfId="0" applyNumberFormat="1" applyFont="1" applyBorder="1"/>
    <xf numFmtId="4" fontId="0" fillId="0" borderId="23" xfId="0" applyNumberFormat="1" applyBorder="1"/>
    <xf numFmtId="0" fontId="0" fillId="2" borderId="24" xfId="0" applyFill="1" applyBorder="1" applyAlignment="1">
      <alignment horizontal="left" vertical="top"/>
    </xf>
    <xf numFmtId="0" fontId="0" fillId="3" borderId="25" xfId="0" applyFill="1" applyBorder="1" applyAlignment="1">
      <alignment horizontal="left" vertical="top"/>
    </xf>
    <xf numFmtId="0" fontId="0" fillId="2" borderId="25" xfId="0" applyFill="1" applyBorder="1" applyAlignment="1">
      <alignment horizontal="left" vertical="top"/>
    </xf>
    <xf numFmtId="4" fontId="1" fillId="0" borderId="23" xfId="0" applyNumberFormat="1" applyFont="1" applyBorder="1"/>
    <xf numFmtId="0" fontId="0" fillId="3" borderId="24" xfId="0" applyFill="1" applyBorder="1" applyAlignment="1">
      <alignment horizontal="left" vertical="top"/>
    </xf>
    <xf numFmtId="2" fontId="0" fillId="0" borderId="27" xfId="0" applyNumberFormat="1" applyBorder="1"/>
    <xf numFmtId="2" fontId="0" fillId="0" borderId="1" xfId="0" applyNumberFormat="1" applyBorder="1"/>
    <xf numFmtId="0" fontId="0" fillId="0" borderId="28" xfId="0" applyBorder="1"/>
    <xf numFmtId="2" fontId="0" fillId="0" borderId="18" xfId="0" applyNumberFormat="1" applyBorder="1"/>
    <xf numFmtId="4" fontId="0" fillId="0" borderId="26" xfId="0" applyNumberFormat="1" applyBorder="1"/>
    <xf numFmtId="4" fontId="0" fillId="0" borderId="0" xfId="0" applyNumberFormat="1"/>
    <xf numFmtId="4" fontId="1" fillId="0" borderId="1" xfId="0" applyNumberFormat="1" applyFont="1" applyBorder="1"/>
    <xf numFmtId="4" fontId="0" fillId="4" borderId="8" xfId="0" applyNumberFormat="1" applyFill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5:L67"/>
  <sheetViews>
    <sheetView workbookViewId="0">
      <selection activeCell="B7" sqref="B7:I7"/>
    </sheetView>
  </sheetViews>
  <sheetFormatPr defaultRowHeight="15"/>
  <cols>
    <col min="8" max="8" width="11.7109375" customWidth="1"/>
    <col min="9" max="9" width="12.7109375" customWidth="1"/>
  </cols>
  <sheetData>
    <row r="5" spans="2:9">
      <c r="B5" s="38" t="s">
        <v>47</v>
      </c>
      <c r="C5" s="38"/>
      <c r="D5" s="38"/>
      <c r="E5" s="38"/>
      <c r="F5" s="38"/>
      <c r="G5" s="38"/>
      <c r="H5" s="38"/>
      <c r="I5" s="38"/>
    </row>
    <row r="6" spans="2:9">
      <c r="B6" s="38" t="s">
        <v>48</v>
      </c>
      <c r="C6" s="38"/>
      <c r="D6" s="38"/>
      <c r="E6" s="38"/>
      <c r="F6" s="38"/>
      <c r="G6" s="38"/>
      <c r="H6" s="38"/>
      <c r="I6" s="38"/>
    </row>
    <row r="7" spans="2:9" ht="15.75" thickBot="1">
      <c r="B7" s="38" t="s">
        <v>54</v>
      </c>
      <c r="C7" s="38"/>
      <c r="D7" s="38"/>
      <c r="E7" s="38"/>
      <c r="F7" s="38"/>
      <c r="G7" s="38"/>
      <c r="H7" s="38"/>
      <c r="I7" s="38"/>
    </row>
    <row r="8" spans="2:9">
      <c r="B8" s="44" t="s">
        <v>0</v>
      </c>
      <c r="C8" s="45"/>
      <c r="D8" s="45"/>
      <c r="E8" s="45"/>
      <c r="F8" s="45"/>
      <c r="G8" s="46"/>
      <c r="H8" s="8" t="s">
        <v>1</v>
      </c>
      <c r="I8" s="9" t="s">
        <v>1</v>
      </c>
    </row>
    <row r="9" spans="2:9">
      <c r="B9" s="10"/>
      <c r="C9" s="2"/>
      <c r="D9" s="2"/>
      <c r="E9" s="2"/>
      <c r="F9" s="2"/>
      <c r="G9" s="3"/>
      <c r="H9" s="6"/>
      <c r="I9" s="11"/>
    </row>
    <row r="10" spans="2:9">
      <c r="B10" s="12" t="s">
        <v>2</v>
      </c>
      <c r="C10" s="4"/>
      <c r="D10" s="4"/>
      <c r="E10" s="4"/>
      <c r="F10" s="4"/>
      <c r="G10" s="5"/>
      <c r="H10" s="15">
        <v>0</v>
      </c>
      <c r="I10" s="13"/>
    </row>
    <row r="11" spans="2:9">
      <c r="B11" s="12" t="s">
        <v>11</v>
      </c>
      <c r="C11" s="4"/>
      <c r="D11" s="4"/>
      <c r="E11" s="4"/>
      <c r="F11" s="4"/>
      <c r="G11" s="5"/>
      <c r="H11" s="15">
        <v>100000</v>
      </c>
      <c r="I11" s="13"/>
    </row>
    <row r="12" spans="2:9">
      <c r="B12" s="12" t="s">
        <v>12</v>
      </c>
      <c r="C12" s="4"/>
      <c r="D12" s="4"/>
      <c r="E12" s="4"/>
      <c r="F12" s="4"/>
      <c r="G12" s="5"/>
      <c r="H12" s="16">
        <v>30000</v>
      </c>
      <c r="I12" s="27">
        <f>SUM(H10:H12)</f>
        <v>130000</v>
      </c>
    </row>
    <row r="13" spans="2:9">
      <c r="B13" s="12"/>
      <c r="C13" s="4"/>
      <c r="D13" s="4"/>
      <c r="E13" s="4"/>
      <c r="F13" s="4"/>
      <c r="G13" s="5"/>
      <c r="H13" s="15"/>
      <c r="I13" s="30">
        <f>+I12</f>
        <v>130000</v>
      </c>
    </row>
    <row r="14" spans="2:9">
      <c r="B14" s="12" t="s">
        <v>52</v>
      </c>
      <c r="C14" s="4"/>
      <c r="D14" s="4"/>
      <c r="E14" s="4"/>
      <c r="F14" s="4"/>
      <c r="G14" s="5"/>
      <c r="H14" s="15"/>
      <c r="I14" s="30"/>
    </row>
    <row r="15" spans="2:9">
      <c r="B15" s="12" t="s">
        <v>3</v>
      </c>
      <c r="C15" s="4"/>
      <c r="D15" s="4"/>
      <c r="E15" s="4"/>
      <c r="F15" s="4"/>
      <c r="G15" s="4"/>
      <c r="H15" s="15">
        <v>0</v>
      </c>
      <c r="I15" s="14"/>
    </row>
    <row r="16" spans="2:9">
      <c r="B16" s="12" t="s">
        <v>4</v>
      </c>
      <c r="C16" s="4"/>
      <c r="D16" s="4"/>
      <c r="E16" s="4"/>
      <c r="F16" s="4"/>
      <c r="G16" s="5"/>
      <c r="H16" s="15">
        <v>0</v>
      </c>
      <c r="I16" s="13"/>
    </row>
    <row r="17" spans="2:11">
      <c r="B17" s="12" t="s">
        <v>5</v>
      </c>
      <c r="C17" s="4"/>
      <c r="D17" s="4"/>
      <c r="E17" s="4"/>
      <c r="F17" s="4"/>
      <c r="G17" s="5"/>
      <c r="H17" s="15">
        <v>0</v>
      </c>
      <c r="I17" s="13"/>
    </row>
    <row r="18" spans="2:11">
      <c r="B18" s="12"/>
      <c r="C18" s="4"/>
      <c r="D18" s="4"/>
      <c r="E18" s="4"/>
      <c r="F18" s="4"/>
      <c r="G18" s="5"/>
      <c r="H18" s="7"/>
      <c r="I18" s="13"/>
    </row>
    <row r="19" spans="2:11">
      <c r="B19" s="39" t="s">
        <v>6</v>
      </c>
      <c r="C19" s="40"/>
      <c r="D19" s="40"/>
      <c r="E19" s="40"/>
      <c r="F19" s="40"/>
      <c r="G19" s="41"/>
      <c r="H19" s="28">
        <f>+I13-SUM(H15:H17)</f>
        <v>130000</v>
      </c>
      <c r="I19" s="20">
        <f>+H19</f>
        <v>130000</v>
      </c>
    </row>
    <row r="20" spans="2:11">
      <c r="B20" s="12"/>
      <c r="C20" s="4"/>
      <c r="D20" s="4"/>
      <c r="E20" s="4"/>
      <c r="F20" s="4"/>
      <c r="G20" s="5"/>
      <c r="H20" s="7"/>
      <c r="I20" s="13"/>
    </row>
    <row r="21" spans="2:11">
      <c r="B21" s="12" t="s">
        <v>10</v>
      </c>
      <c r="C21" s="4"/>
      <c r="D21" s="4"/>
      <c r="E21" s="4"/>
      <c r="F21" s="4"/>
      <c r="G21" s="5"/>
      <c r="H21" s="17"/>
      <c r="I21" s="13"/>
    </row>
    <row r="22" spans="2:11">
      <c r="B22" s="12" t="s">
        <v>7</v>
      </c>
      <c r="C22" s="4"/>
      <c r="D22" s="4"/>
      <c r="E22" s="4"/>
      <c r="F22" s="4"/>
      <c r="G22" s="5"/>
      <c r="H22" s="17">
        <v>5000</v>
      </c>
      <c r="I22" s="13"/>
    </row>
    <row r="23" spans="2:11">
      <c r="B23" s="12" t="s">
        <v>33</v>
      </c>
      <c r="C23" s="4"/>
      <c r="D23" s="4"/>
      <c r="E23" s="4"/>
      <c r="F23" s="4"/>
      <c r="G23" s="5"/>
      <c r="H23" s="17">
        <v>2500</v>
      </c>
      <c r="I23" s="13"/>
    </row>
    <row r="24" spans="2:11">
      <c r="B24" s="12" t="s">
        <v>8</v>
      </c>
      <c r="C24" s="4"/>
      <c r="D24" s="4"/>
      <c r="E24" s="4"/>
      <c r="F24" s="4"/>
      <c r="G24" s="5"/>
      <c r="H24" s="17">
        <v>500</v>
      </c>
      <c r="I24" s="13"/>
    </row>
    <row r="25" spans="2:11">
      <c r="B25" s="12" t="s">
        <v>35</v>
      </c>
      <c r="C25" s="4"/>
      <c r="D25" s="4"/>
      <c r="E25" s="4"/>
      <c r="F25" s="4"/>
      <c r="G25" s="5"/>
      <c r="H25" s="17">
        <v>1000</v>
      </c>
      <c r="I25" s="13"/>
    </row>
    <row r="26" spans="2:11">
      <c r="B26" s="12" t="s">
        <v>34</v>
      </c>
      <c r="C26" s="4"/>
      <c r="D26" s="4"/>
      <c r="E26" s="4"/>
      <c r="F26" s="4"/>
      <c r="G26" s="5"/>
      <c r="H26" s="17">
        <v>1500</v>
      </c>
      <c r="I26" s="13"/>
    </row>
    <row r="27" spans="2:11">
      <c r="B27" s="12" t="s">
        <v>36</v>
      </c>
      <c r="C27" s="4"/>
      <c r="D27" s="4"/>
      <c r="E27" s="4"/>
      <c r="F27" s="4"/>
      <c r="G27" s="5"/>
      <c r="H27" s="17">
        <v>500</v>
      </c>
      <c r="I27" s="13"/>
    </row>
    <row r="28" spans="2:11">
      <c r="B28" s="12" t="s">
        <v>37</v>
      </c>
      <c r="C28" s="4"/>
      <c r="D28" s="4"/>
      <c r="E28" s="4"/>
      <c r="F28" s="4"/>
      <c r="G28" s="5"/>
      <c r="H28" s="17">
        <v>3500</v>
      </c>
      <c r="I28" s="13"/>
    </row>
    <row r="29" spans="2:11">
      <c r="B29" s="12" t="s">
        <v>38</v>
      </c>
      <c r="C29" s="4"/>
      <c r="D29" s="4"/>
      <c r="E29" s="4"/>
      <c r="F29" s="4"/>
      <c r="G29" s="5"/>
      <c r="H29" s="17">
        <v>2500</v>
      </c>
      <c r="I29" s="13"/>
    </row>
    <row r="30" spans="2:11">
      <c r="B30" s="12" t="s">
        <v>9</v>
      </c>
      <c r="C30" s="4"/>
      <c r="D30" s="4"/>
      <c r="E30" s="4"/>
      <c r="F30" s="4"/>
      <c r="G30" s="5"/>
      <c r="H30" s="17">
        <v>500</v>
      </c>
      <c r="I30" s="13"/>
    </row>
    <row r="31" spans="2:11">
      <c r="B31" s="12"/>
      <c r="C31" s="4"/>
      <c r="D31" s="4"/>
      <c r="E31" s="4"/>
      <c r="F31" s="4"/>
      <c r="G31" s="5"/>
      <c r="H31" s="17"/>
      <c r="I31" s="13"/>
    </row>
    <row r="32" spans="2:11">
      <c r="B32" s="39" t="s">
        <v>39</v>
      </c>
      <c r="C32" s="40"/>
      <c r="D32" s="40"/>
      <c r="E32" s="40"/>
      <c r="F32" s="40"/>
      <c r="G32" s="41"/>
      <c r="H32" s="33">
        <f>SUM(H22:H30)</f>
        <v>17500</v>
      </c>
      <c r="I32" s="20">
        <f>+I19+H32</f>
        <v>147500</v>
      </c>
      <c r="K32" s="32"/>
    </row>
    <row r="33" spans="2:9">
      <c r="B33" s="12"/>
      <c r="C33" s="4"/>
      <c r="D33" s="4"/>
      <c r="E33" s="4"/>
      <c r="F33" s="4"/>
      <c r="G33" s="5"/>
      <c r="H33" s="17"/>
      <c r="I33" s="13"/>
    </row>
    <row r="34" spans="2:9">
      <c r="B34" s="18" t="s">
        <v>13</v>
      </c>
      <c r="C34" s="4"/>
      <c r="D34" s="4"/>
      <c r="E34" s="4"/>
      <c r="F34" s="4"/>
      <c r="G34" s="5"/>
      <c r="H34" s="17">
        <v>0</v>
      </c>
      <c r="I34" s="13"/>
    </row>
    <row r="35" spans="2:9">
      <c r="B35" s="18" t="s">
        <v>14</v>
      </c>
      <c r="C35" s="4"/>
      <c r="D35" s="4"/>
      <c r="E35" s="4"/>
      <c r="F35" s="4"/>
      <c r="G35" s="5"/>
      <c r="H35" s="17">
        <v>0</v>
      </c>
      <c r="I35" s="13"/>
    </row>
    <row r="36" spans="2:9">
      <c r="B36" s="12"/>
      <c r="C36" s="4"/>
      <c r="D36" s="4"/>
      <c r="E36" s="4"/>
      <c r="F36" s="4"/>
      <c r="G36" s="5"/>
      <c r="H36" s="7"/>
      <c r="I36" s="13"/>
    </row>
    <row r="37" spans="2:9">
      <c r="B37" s="39" t="s">
        <v>40</v>
      </c>
      <c r="C37" s="40"/>
      <c r="D37" s="40"/>
      <c r="E37" s="40"/>
      <c r="F37" s="40"/>
      <c r="G37" s="41"/>
      <c r="H37" s="33">
        <f>+H34+I32-H35</f>
        <v>147500</v>
      </c>
      <c r="I37" s="25">
        <f>+H37</f>
        <v>147500</v>
      </c>
    </row>
    <row r="38" spans="2:9">
      <c r="B38" s="12"/>
      <c r="C38" s="4"/>
      <c r="D38" s="4"/>
      <c r="E38" s="4"/>
      <c r="F38" s="4"/>
      <c r="G38" s="5"/>
      <c r="H38" s="7"/>
      <c r="I38" s="13"/>
    </row>
    <row r="39" spans="2:9">
      <c r="B39" s="22" t="s">
        <v>17</v>
      </c>
      <c r="C39" s="4"/>
      <c r="D39" s="4"/>
      <c r="E39" s="4"/>
      <c r="F39" s="4"/>
      <c r="G39" s="5"/>
      <c r="H39" s="7"/>
      <c r="I39" s="13"/>
    </row>
    <row r="40" spans="2:9">
      <c r="B40" s="23" t="s">
        <v>41</v>
      </c>
      <c r="C40" s="4"/>
      <c r="D40" s="4"/>
      <c r="E40" s="4"/>
      <c r="F40" s="4"/>
      <c r="G40" s="4"/>
      <c r="H40" s="34">
        <v>5000</v>
      </c>
      <c r="I40" s="14"/>
    </row>
    <row r="41" spans="2:9">
      <c r="B41" s="24" t="s">
        <v>18</v>
      </c>
      <c r="C41" s="4"/>
      <c r="D41" s="4"/>
      <c r="E41" s="4"/>
      <c r="F41" s="4"/>
      <c r="G41" s="4"/>
      <c r="H41" s="34">
        <v>1250</v>
      </c>
      <c r="I41" s="14"/>
    </row>
    <row r="42" spans="2:9">
      <c r="B42" s="24" t="s">
        <v>45</v>
      </c>
      <c r="C42" s="4"/>
      <c r="D42" s="4"/>
      <c r="E42" s="4"/>
      <c r="F42" s="4"/>
      <c r="G42" s="4"/>
      <c r="H42" s="34">
        <v>1250</v>
      </c>
      <c r="I42" s="14"/>
    </row>
    <row r="43" spans="2:9">
      <c r="B43" s="23" t="s">
        <v>46</v>
      </c>
      <c r="C43" s="4"/>
      <c r="D43" s="4"/>
      <c r="E43" s="4"/>
      <c r="F43" s="4"/>
      <c r="G43" s="4"/>
      <c r="H43" s="34">
        <v>500</v>
      </c>
      <c r="I43" s="14"/>
    </row>
    <row r="44" spans="2:9">
      <c r="B44" s="24" t="s">
        <v>43</v>
      </c>
      <c r="C44" s="4"/>
      <c r="D44" s="4"/>
      <c r="E44" s="4"/>
      <c r="F44" s="4"/>
      <c r="G44" s="4"/>
      <c r="H44" s="34">
        <v>125</v>
      </c>
      <c r="I44" s="14"/>
    </row>
    <row r="45" spans="2:9">
      <c r="B45" s="24" t="s">
        <v>15</v>
      </c>
      <c r="C45" s="4"/>
      <c r="D45" s="4"/>
      <c r="E45" s="4"/>
      <c r="F45" s="4"/>
      <c r="G45" s="4"/>
      <c r="H45" s="34">
        <v>500</v>
      </c>
      <c r="I45" s="14"/>
    </row>
    <row r="46" spans="2:9">
      <c r="B46" s="23" t="s">
        <v>42</v>
      </c>
      <c r="C46" s="4"/>
      <c r="D46" s="4"/>
      <c r="E46" s="4"/>
      <c r="F46" s="4"/>
      <c r="G46" s="4"/>
      <c r="H46" s="34">
        <v>2500</v>
      </c>
      <c r="I46" s="14"/>
    </row>
    <row r="47" spans="2:9">
      <c r="B47" s="23" t="s">
        <v>16</v>
      </c>
      <c r="C47" s="4"/>
      <c r="D47" s="4"/>
      <c r="E47" s="4"/>
      <c r="F47" s="4"/>
      <c r="G47" s="4"/>
      <c r="H47" s="34">
        <v>500</v>
      </c>
      <c r="I47" s="14"/>
    </row>
    <row r="48" spans="2:9">
      <c r="B48" s="24" t="s">
        <v>44</v>
      </c>
      <c r="C48" s="4"/>
      <c r="D48" s="4"/>
      <c r="E48" s="4"/>
      <c r="F48" s="4"/>
      <c r="G48" s="4"/>
      <c r="H48" s="34">
        <v>250</v>
      </c>
      <c r="I48" s="14"/>
    </row>
    <row r="49" spans="2:9">
      <c r="B49" s="12"/>
      <c r="C49" s="4"/>
      <c r="D49" s="4"/>
      <c r="E49" s="4"/>
      <c r="F49" s="4"/>
      <c r="G49" s="5"/>
      <c r="H49" s="7"/>
      <c r="I49" s="13"/>
    </row>
    <row r="50" spans="2:9">
      <c r="B50" s="39" t="s">
        <v>19</v>
      </c>
      <c r="C50" s="40"/>
      <c r="D50" s="40"/>
      <c r="E50" s="40"/>
      <c r="F50" s="40"/>
      <c r="G50" s="41"/>
      <c r="H50" s="21">
        <f>SUM(H40:H48)</f>
        <v>11875</v>
      </c>
      <c r="I50" s="25">
        <f>+I37+H50</f>
        <v>159375</v>
      </c>
    </row>
    <row r="51" spans="2:9">
      <c r="B51" s="12"/>
      <c r="C51" s="4"/>
      <c r="D51" s="4"/>
      <c r="E51" s="4"/>
      <c r="F51" s="4"/>
      <c r="G51" s="5"/>
      <c r="H51" s="7"/>
      <c r="I51" s="13"/>
    </row>
    <row r="52" spans="2:9">
      <c r="B52" s="22" t="s">
        <v>20</v>
      </c>
      <c r="C52" s="4"/>
      <c r="D52" s="4"/>
      <c r="E52" s="4"/>
      <c r="F52" s="4"/>
      <c r="G52" s="5"/>
      <c r="H52" s="17">
        <v>0</v>
      </c>
      <c r="I52" s="13"/>
    </row>
    <row r="53" spans="2:9">
      <c r="B53" s="23" t="s">
        <v>21</v>
      </c>
      <c r="C53" s="4"/>
      <c r="D53" s="4"/>
      <c r="E53" s="4"/>
      <c r="F53" s="4"/>
      <c r="G53" s="5"/>
      <c r="H53" s="17">
        <v>0</v>
      </c>
      <c r="I53" s="13"/>
    </row>
    <row r="54" spans="2:9">
      <c r="B54" s="12"/>
      <c r="C54" s="4"/>
      <c r="D54" s="4"/>
      <c r="E54" s="4"/>
      <c r="F54" s="4"/>
      <c r="G54" s="5"/>
      <c r="H54" s="7"/>
      <c r="I54" s="13"/>
    </row>
    <row r="55" spans="2:9">
      <c r="B55" s="39" t="s">
        <v>22</v>
      </c>
      <c r="C55" s="40"/>
      <c r="D55" s="40"/>
      <c r="E55" s="40"/>
      <c r="F55" s="40"/>
      <c r="G55" s="41"/>
      <c r="H55" s="19">
        <f>+I50+H52-H53</f>
        <v>159375</v>
      </c>
      <c r="I55" s="25">
        <f>+H55</f>
        <v>159375</v>
      </c>
    </row>
    <row r="56" spans="2:9">
      <c r="B56" s="12"/>
      <c r="C56" s="4"/>
      <c r="D56" s="4"/>
      <c r="E56" s="4"/>
      <c r="F56" s="4"/>
      <c r="G56" s="5"/>
      <c r="H56" s="7"/>
      <c r="I56" s="13"/>
    </row>
    <row r="57" spans="2:9">
      <c r="B57" s="26" t="s">
        <v>23</v>
      </c>
      <c r="C57" s="4"/>
      <c r="D57" s="4"/>
      <c r="E57" s="4"/>
      <c r="F57" s="4"/>
      <c r="G57" s="5"/>
      <c r="H57" s="7"/>
      <c r="I57" s="13"/>
    </row>
    <row r="58" spans="2:9">
      <c r="B58" s="24" t="s">
        <v>27</v>
      </c>
      <c r="C58" s="4"/>
      <c r="D58" s="4"/>
      <c r="E58" s="4"/>
      <c r="F58" s="4"/>
      <c r="G58" s="5"/>
      <c r="H58" s="17">
        <v>1250</v>
      </c>
      <c r="I58" s="13"/>
    </row>
    <row r="59" spans="2:9">
      <c r="B59" s="24" t="s">
        <v>28</v>
      </c>
      <c r="C59" s="4"/>
      <c r="D59" s="4"/>
      <c r="E59" s="4"/>
      <c r="F59" s="4"/>
      <c r="G59" s="5"/>
      <c r="H59" s="17">
        <v>375</v>
      </c>
      <c r="I59" s="13"/>
    </row>
    <row r="60" spans="2:9">
      <c r="B60" s="24" t="s">
        <v>29</v>
      </c>
      <c r="C60" s="4"/>
      <c r="D60" s="4"/>
      <c r="E60" s="4"/>
      <c r="F60" s="4"/>
      <c r="G60" s="4"/>
      <c r="H60" s="17">
        <v>1250</v>
      </c>
      <c r="I60" s="14"/>
    </row>
    <row r="61" spans="2:9">
      <c r="B61" s="23" t="s">
        <v>30</v>
      </c>
      <c r="C61" s="4"/>
      <c r="D61" s="4"/>
      <c r="E61" s="4"/>
      <c r="F61" s="4"/>
      <c r="G61" s="4"/>
      <c r="H61" s="17">
        <v>0</v>
      </c>
      <c r="I61" s="14"/>
    </row>
    <row r="62" spans="2:9">
      <c r="B62" s="24" t="s">
        <v>31</v>
      </c>
      <c r="C62" s="4"/>
      <c r="D62" s="4"/>
      <c r="E62" s="4"/>
      <c r="F62" s="4"/>
      <c r="G62" s="4"/>
      <c r="H62" s="17">
        <v>500</v>
      </c>
      <c r="I62" s="14"/>
    </row>
    <row r="63" spans="2:9">
      <c r="B63" s="23" t="s">
        <v>32</v>
      </c>
      <c r="C63" s="4"/>
      <c r="D63" s="4"/>
      <c r="E63" s="4"/>
      <c r="F63" s="4"/>
      <c r="G63" s="4"/>
      <c r="H63" s="17">
        <v>500</v>
      </c>
      <c r="I63" s="14"/>
    </row>
    <row r="64" spans="2:9">
      <c r="B64" s="12"/>
      <c r="C64" s="4"/>
      <c r="D64" s="4"/>
      <c r="E64" s="4"/>
      <c r="F64" s="4"/>
      <c r="G64" s="4"/>
      <c r="H64" s="7"/>
      <c r="I64" s="14"/>
    </row>
    <row r="65" spans="2:12">
      <c r="B65" s="39" t="s">
        <v>24</v>
      </c>
      <c r="C65" s="40"/>
      <c r="D65" s="40"/>
      <c r="E65" s="40"/>
      <c r="F65" s="40"/>
      <c r="G65" s="41"/>
      <c r="H65" s="19">
        <f>SUM(H58:H63)</f>
        <v>3875</v>
      </c>
      <c r="I65" s="21">
        <f>+H65+I55</f>
        <v>163250</v>
      </c>
    </row>
    <row r="66" spans="2:12">
      <c r="B66" s="39" t="s">
        <v>25</v>
      </c>
      <c r="C66" s="40"/>
      <c r="D66" s="40"/>
      <c r="E66" s="40"/>
      <c r="F66" s="40"/>
      <c r="G66" s="41"/>
      <c r="H66" s="1"/>
      <c r="I66" s="21">
        <f>+I67-I65</f>
        <v>26250</v>
      </c>
      <c r="L66" s="32"/>
    </row>
    <row r="67" spans="2:12" ht="15.75" thickBot="1">
      <c r="B67" s="42" t="s">
        <v>26</v>
      </c>
      <c r="C67" s="43"/>
      <c r="D67" s="43"/>
      <c r="E67" s="43"/>
      <c r="F67" s="43"/>
      <c r="G67" s="43"/>
      <c r="H67" s="29"/>
      <c r="I67" s="31">
        <v>189500</v>
      </c>
    </row>
  </sheetData>
  <mergeCells count="12">
    <mergeCell ref="B66:G66"/>
    <mergeCell ref="B67:G67"/>
    <mergeCell ref="B8:G8"/>
    <mergeCell ref="B19:G19"/>
    <mergeCell ref="B32:G32"/>
    <mergeCell ref="B37:G37"/>
    <mergeCell ref="B50:G50"/>
    <mergeCell ref="B5:I5"/>
    <mergeCell ref="B6:I6"/>
    <mergeCell ref="B7:I7"/>
    <mergeCell ref="B55:G55"/>
    <mergeCell ref="B65:G65"/>
  </mergeCells>
  <pageMargins left="0.7" right="0.7" top="0.75" bottom="0.75" header="0.3" footer="0.3"/>
  <pageSetup paperSize="9" scale="5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C4:C8"/>
  <sheetViews>
    <sheetView tabSelected="1" workbookViewId="0">
      <selection activeCell="B26" sqref="B26"/>
    </sheetView>
  </sheetViews>
  <sheetFormatPr defaultRowHeight="15"/>
  <sheetData>
    <row r="4" spans="3:3">
      <c r="C4" s="35" t="s">
        <v>49</v>
      </c>
    </row>
    <row r="6" spans="3:3">
      <c r="C6" s="36" t="s">
        <v>50</v>
      </c>
    </row>
    <row r="7" spans="3:3">
      <c r="C7" s="37" t="s">
        <v>51</v>
      </c>
    </row>
    <row r="8" spans="3:3">
      <c r="C8" s="37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COST SHEET</vt:lpstr>
      <vt:lpstr>Contact </vt:lpstr>
      <vt:lpstr>'COST SHEET'!Print_Area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2013-07-12T10:09:18Z</cp:lastPrinted>
  <dcterms:created xsi:type="dcterms:W3CDTF">2013-07-12T05:18:14Z</dcterms:created>
  <dcterms:modified xsi:type="dcterms:W3CDTF">2013-07-13T05:10:46Z</dcterms:modified>
</cp:coreProperties>
</file>