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5"/>
  </bookViews>
  <sheets>
    <sheet name="Interest" sheetId="1" r:id="rId1"/>
    <sheet name="Contract" sheetId="4" r:id="rId2"/>
    <sheet name="Rent" sheetId="5" r:id="rId3"/>
    <sheet name="Salary" sheetId="6" r:id="rId4"/>
    <sheet name="Directors" sheetId="7" r:id="rId5"/>
    <sheet name="Contact " sheetId="8" r:id="rId6"/>
  </sheets>
  <calcPr calcId="124519"/>
</workbook>
</file>

<file path=xl/calcChain.xml><?xml version="1.0" encoding="utf-8"?>
<calcChain xmlns="http://schemas.openxmlformats.org/spreadsheetml/2006/main">
  <c r="I14" i="5"/>
  <c r="J14"/>
  <c r="K17" i="7"/>
  <c r="J17"/>
  <c r="K37"/>
  <c r="J37"/>
  <c r="K36"/>
  <c r="J36"/>
  <c r="K33"/>
  <c r="J33"/>
  <c r="K32"/>
  <c r="J32"/>
  <c r="K29"/>
  <c r="J29"/>
  <c r="K28"/>
  <c r="J28"/>
  <c r="K22"/>
  <c r="J22"/>
  <c r="F22"/>
  <c r="E22"/>
  <c r="K21"/>
  <c r="J21"/>
  <c r="F21"/>
  <c r="E21"/>
  <c r="K18"/>
  <c r="J18"/>
  <c r="J77" i="1"/>
  <c r="I77"/>
  <c r="I69"/>
  <c r="J69"/>
  <c r="I61"/>
  <c r="J61"/>
  <c r="I51"/>
  <c r="J51"/>
  <c r="I44"/>
  <c r="J44"/>
  <c r="I35"/>
  <c r="J35"/>
  <c r="I27"/>
  <c r="J27"/>
  <c r="I19"/>
  <c r="J19"/>
  <c r="D12"/>
  <c r="E12"/>
  <c r="I12"/>
  <c r="J12"/>
  <c r="D69" i="6"/>
  <c r="E69"/>
  <c r="D59"/>
  <c r="E59"/>
  <c r="D48"/>
  <c r="E48"/>
  <c r="I69"/>
  <c r="J69"/>
  <c r="K69"/>
  <c r="I48"/>
  <c r="J48"/>
  <c r="K48"/>
  <c r="I59"/>
  <c r="J59"/>
  <c r="K59"/>
  <c r="M67"/>
  <c r="L67"/>
  <c r="M66"/>
  <c r="L66"/>
  <c r="M65"/>
  <c r="L65"/>
  <c r="M64"/>
  <c r="L64"/>
  <c r="M63"/>
  <c r="L63"/>
  <c r="L69" s="1"/>
  <c r="M57"/>
  <c r="L57"/>
  <c r="M56"/>
  <c r="L56"/>
  <c r="M55"/>
  <c r="L55"/>
  <c r="M54"/>
  <c r="L54"/>
  <c r="M53"/>
  <c r="L53"/>
  <c r="L59" s="1"/>
  <c r="M43"/>
  <c r="M44"/>
  <c r="M45"/>
  <c r="M46"/>
  <c r="M42"/>
  <c r="L43"/>
  <c r="L44"/>
  <c r="L45"/>
  <c r="L46"/>
  <c r="L42"/>
  <c r="I23"/>
  <c r="J23"/>
  <c r="K23"/>
  <c r="D23"/>
  <c r="E23"/>
  <c r="D36"/>
  <c r="E36"/>
  <c r="I36"/>
  <c r="J36"/>
  <c r="K36"/>
  <c r="M35"/>
  <c r="L35"/>
  <c r="M34"/>
  <c r="L34"/>
  <c r="M33"/>
  <c r="L33"/>
  <c r="M32"/>
  <c r="L32"/>
  <c r="M31"/>
  <c r="L31"/>
  <c r="M30"/>
  <c r="L30"/>
  <c r="L36" s="1"/>
  <c r="M18"/>
  <c r="M19"/>
  <c r="M20"/>
  <c r="M21"/>
  <c r="M22"/>
  <c r="M17"/>
  <c r="L18"/>
  <c r="L19"/>
  <c r="L20"/>
  <c r="L21"/>
  <c r="L22"/>
  <c r="L17"/>
  <c r="I13"/>
  <c r="J13"/>
  <c r="K13"/>
  <c r="M11"/>
  <c r="M10"/>
  <c r="L11"/>
  <c r="L10"/>
  <c r="L13" s="1"/>
  <c r="E13"/>
  <c r="D13"/>
  <c r="I93" i="5"/>
  <c r="J93"/>
  <c r="I85"/>
  <c r="J85"/>
  <c r="I76"/>
  <c r="J76"/>
  <c r="I65"/>
  <c r="J65"/>
  <c r="I55"/>
  <c r="J55"/>
  <c r="I45"/>
  <c r="J45"/>
  <c r="I34"/>
  <c r="J34"/>
  <c r="E14"/>
  <c r="D14"/>
  <c r="I24"/>
  <c r="J24"/>
  <c r="E93"/>
  <c r="D93"/>
  <c r="E85"/>
  <c r="D85"/>
  <c r="E76"/>
  <c r="D76"/>
  <c r="E65"/>
  <c r="D65"/>
  <c r="E55"/>
  <c r="D55"/>
  <c r="E45"/>
  <c r="D45"/>
  <c r="E34"/>
  <c r="D34"/>
  <c r="E24"/>
  <c r="D24"/>
  <c r="I33" i="4"/>
  <c r="J33"/>
  <c r="D33"/>
  <c r="E33"/>
  <c r="I18"/>
  <c r="J18"/>
  <c r="D18"/>
  <c r="E18"/>
  <c r="I11"/>
  <c r="J11"/>
  <c r="D11"/>
  <c r="E11"/>
  <c r="E24"/>
  <c r="D77" i="1"/>
  <c r="E77"/>
  <c r="D69"/>
  <c r="E69"/>
  <c r="D61"/>
  <c r="E61"/>
  <c r="D51"/>
  <c r="E51"/>
  <c r="D44"/>
  <c r="E44"/>
  <c r="D35"/>
  <c r="E35"/>
  <c r="D27"/>
  <c r="E27"/>
  <c r="D19"/>
  <c r="E19"/>
  <c r="L48" i="6" l="1"/>
  <c r="L23"/>
</calcChain>
</file>

<file path=xl/sharedStrings.xml><?xml version="1.0" encoding="utf-8"?>
<sst xmlns="http://schemas.openxmlformats.org/spreadsheetml/2006/main" count="704" uniqueCount="134">
  <si>
    <t>TDS Reconciliation For Fy: 2012-13</t>
  </si>
  <si>
    <t>Interest</t>
  </si>
  <si>
    <t>As per Books</t>
  </si>
  <si>
    <t>Date of Deduction</t>
  </si>
  <si>
    <t>Name of Deductee</t>
  </si>
  <si>
    <t>Amount</t>
  </si>
  <si>
    <t>TDS</t>
  </si>
  <si>
    <t>Total</t>
  </si>
  <si>
    <t>Date of Deposit</t>
  </si>
  <si>
    <t>As per Return</t>
  </si>
  <si>
    <t>Doubts</t>
  </si>
  <si>
    <t>Interest (194 A)</t>
  </si>
  <si>
    <t>3.4.2012</t>
  </si>
  <si>
    <t>Barclays Investments</t>
  </si>
  <si>
    <t>Sunil Choudhary</t>
  </si>
  <si>
    <t>9.4.2012</t>
  </si>
  <si>
    <t>April</t>
  </si>
  <si>
    <t>May</t>
  </si>
  <si>
    <t>3.5.2012</t>
  </si>
  <si>
    <t>June</t>
  </si>
  <si>
    <t>Sanjay Kumar</t>
  </si>
  <si>
    <t>2.6.2012</t>
  </si>
  <si>
    <t>3.6.2012</t>
  </si>
  <si>
    <t>July</t>
  </si>
  <si>
    <t>27.6.2012</t>
  </si>
  <si>
    <t>5.7.2012</t>
  </si>
  <si>
    <t>1.7.2012</t>
  </si>
  <si>
    <t>3.7.2012</t>
  </si>
  <si>
    <t>7.8.2012</t>
  </si>
  <si>
    <t>August</t>
  </si>
  <si>
    <t>3.8.2012</t>
  </si>
  <si>
    <t>September</t>
  </si>
  <si>
    <t>1.9.2012</t>
  </si>
  <si>
    <t>2.9.2012</t>
  </si>
  <si>
    <t>3.9.2012</t>
  </si>
  <si>
    <t>8.10.2012</t>
  </si>
  <si>
    <t>Date of Deposit of Interest</t>
  </si>
  <si>
    <t>15.10.2012</t>
  </si>
  <si>
    <t>October</t>
  </si>
  <si>
    <t>3.10.2012</t>
  </si>
  <si>
    <t>7.11.2012</t>
  </si>
  <si>
    <t>mistaken amount of september has been taken</t>
  </si>
  <si>
    <t>November</t>
  </si>
  <si>
    <t>3.11.2012</t>
  </si>
  <si>
    <t>7.12.2012</t>
  </si>
  <si>
    <t>excess amount of october adjusted in november</t>
  </si>
  <si>
    <t>December</t>
  </si>
  <si>
    <t>3.12.2012</t>
  </si>
  <si>
    <t>7.1.2013</t>
  </si>
  <si>
    <t>1.5.2012</t>
  </si>
  <si>
    <t>1.6.2012</t>
  </si>
  <si>
    <t>25.6.2012</t>
  </si>
  <si>
    <t>6.8.2012</t>
  </si>
  <si>
    <t>7.9.2012</t>
  </si>
  <si>
    <t>1.10.2012</t>
  </si>
  <si>
    <t>6.10.2012</t>
  </si>
  <si>
    <t>1.11.2012</t>
  </si>
  <si>
    <t>21.12.2012</t>
  </si>
  <si>
    <t>In Tally amt. of total deposit is according to return</t>
  </si>
  <si>
    <t>Sub Contracts/ Advertisements- (194C)</t>
  </si>
  <si>
    <t>Diff in Dates</t>
  </si>
  <si>
    <t>Akadsh AD Agency</t>
  </si>
  <si>
    <t>13.4.2012</t>
  </si>
  <si>
    <t>6.5.2012</t>
  </si>
  <si>
    <t>Alok Singh</t>
  </si>
  <si>
    <t xml:space="preserve">Express Infocom </t>
  </si>
  <si>
    <t>7.10.2012</t>
  </si>
  <si>
    <t>Amount in advert. Exp. Is taken as 153000 &amp; full payment of 150000 is given to akash ad agency</t>
  </si>
  <si>
    <t>Amount in advert. Exp. Is taken as 20400 &amp; full payment of 20000 is given to akash ad agency</t>
  </si>
  <si>
    <t>Tds in books is deducted in name of Dolly Wood</t>
  </si>
  <si>
    <t>TDS in books is deducted in name of Express Sarover &amp; payment is made on the date of 11.9.2012</t>
  </si>
  <si>
    <t>Complete amt. of 60780 is given &amp; further amt of Tds i.e. 1216 is also paid on 1.11.2012</t>
  </si>
  <si>
    <t>Rent (194 I)</t>
  </si>
  <si>
    <t>Rao Tula Ram</t>
  </si>
  <si>
    <t>Dhan Singh Bhadana</t>
  </si>
  <si>
    <t>Veena Anand</t>
  </si>
  <si>
    <t>5.4.2012</t>
  </si>
  <si>
    <t>1.4.2012</t>
  </si>
  <si>
    <t>Kul Bhushan Manocha</t>
  </si>
  <si>
    <t>5.6.2012</t>
  </si>
  <si>
    <t>6.6.2012</t>
  </si>
  <si>
    <t>Tds of kul bhushan is in name of SPG global Distributions - Delhi &amp; where the details of payment</t>
  </si>
  <si>
    <t>1.8.2012</t>
  </si>
  <si>
    <t>Payment to Veena Anand is in name of Rent a/c service center &amp; where the details of payment</t>
  </si>
  <si>
    <t>Salary (192)</t>
  </si>
  <si>
    <t>Shekhar Kukreja</t>
  </si>
  <si>
    <t>Nisha Kukreja</t>
  </si>
  <si>
    <t>31.7.2012</t>
  </si>
  <si>
    <t>Education Cess</t>
  </si>
  <si>
    <t>Total Tax</t>
  </si>
  <si>
    <t>Rate</t>
  </si>
  <si>
    <t>Himanshu Kathuria</t>
  </si>
  <si>
    <t>Rajeev Chopra</t>
  </si>
  <si>
    <t>Naveen Kapoor</t>
  </si>
  <si>
    <t>Subhash Chander Dang</t>
  </si>
  <si>
    <t>31.8.2012</t>
  </si>
  <si>
    <t>30.9.2012</t>
  </si>
  <si>
    <t>8.9.2012</t>
  </si>
  <si>
    <t>29.9.2012</t>
  </si>
  <si>
    <t>How the interest has been calculated</t>
  </si>
  <si>
    <t>30.10.2012</t>
  </si>
  <si>
    <t>30.11.2012</t>
  </si>
  <si>
    <t>31.12.2012</t>
  </si>
  <si>
    <t>Note: Details of Shekhar Kukreja &amp; Nisha Kukreja only are available</t>
  </si>
  <si>
    <t>31.10.2012</t>
  </si>
  <si>
    <t>Note: Please refer Salary sheet reconciliation having Director Remuneration data also</t>
  </si>
  <si>
    <t>SPG Salary sheet Reconciliation from April 2012 to March 2013</t>
  </si>
  <si>
    <t>SPG Global Distributions Pvt. Ltd.</t>
  </si>
  <si>
    <t>S.No.</t>
  </si>
  <si>
    <t>Directors Name</t>
  </si>
  <si>
    <t>As per salary sheet</t>
  </si>
  <si>
    <t>As per Tally</t>
  </si>
  <si>
    <t>Salary payable</t>
  </si>
  <si>
    <t>Tds</t>
  </si>
  <si>
    <t>Net payable</t>
  </si>
  <si>
    <t>Rate of TDS   (in %)</t>
  </si>
  <si>
    <t>Salary paid</t>
  </si>
  <si>
    <t>Rate of TDS     (in %)</t>
  </si>
  <si>
    <t>Diff in Amount</t>
  </si>
  <si>
    <t>TDS of July for the directors deducted in section 194 H</t>
  </si>
  <si>
    <t>Chander Shekhar Kukreja</t>
  </si>
  <si>
    <t>Why TDS in 194 H</t>
  </si>
  <si>
    <t>Diff in Salary &amp; TDS</t>
  </si>
  <si>
    <t>January</t>
  </si>
  <si>
    <t>Two time payments &amp; TDS not deducted in above Payments And no record in Salary Sheet</t>
  </si>
  <si>
    <t>February</t>
  </si>
  <si>
    <t>No record in salary sheet</t>
  </si>
  <si>
    <t>March</t>
  </si>
  <si>
    <t>Common Doubt: Why the Rate of TDS is Fluctuating again &amp; again</t>
  </si>
  <si>
    <t>Amt should be 17106 &amp; Tds be 1711</t>
  </si>
  <si>
    <t xml:space="preserve">FOR ANY COMMENTS OR SUGESSITION </t>
  </si>
  <si>
    <t>MOHD.ABUL KHAIR SIDDIQUI</t>
  </si>
  <si>
    <t>MOB NO. 09213778949</t>
  </si>
  <si>
    <t>MAIL ID :- abulkhair1991@yahoo.com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</si>
</sst>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DotDot">
        <color auto="1"/>
      </left>
      <right style="dashDotDot">
        <color auto="1"/>
      </right>
      <top/>
      <bottom/>
      <diagonal/>
    </border>
    <border>
      <left style="dashDotDot">
        <color auto="1"/>
      </left>
      <right style="dashDotDot">
        <color auto="1"/>
      </right>
      <top/>
      <bottom style="thin">
        <color indexed="64"/>
      </bottom>
      <diagonal/>
    </border>
    <border>
      <left style="dashDotDot">
        <color auto="1"/>
      </left>
      <right style="dashDotDot">
        <color auto="1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Dot">
        <color auto="1"/>
      </left>
      <right style="dashDotDot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4" fillId="0" borderId="2" xfId="0" applyFont="1" applyBorder="1"/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3" fillId="2" borderId="0" xfId="0" applyFont="1" applyFill="1"/>
    <xf numFmtId="0" fontId="0" fillId="0" borderId="0" xfId="0" applyFill="1"/>
    <xf numFmtId="0" fontId="0" fillId="0" borderId="3" xfId="0" applyFill="1" applyBorder="1" applyAlignment="1">
      <alignment horizontal="center"/>
    </xf>
    <xf numFmtId="0" fontId="1" fillId="0" borderId="0" xfId="0" applyFont="1" applyFill="1"/>
    <xf numFmtId="0" fontId="0" fillId="3" borderId="0" xfId="0" applyFill="1"/>
    <xf numFmtId="0" fontId="0" fillId="3" borderId="3" xfId="0" applyFill="1" applyBorder="1" applyAlignment="1">
      <alignment horizontal="center"/>
    </xf>
    <xf numFmtId="0" fontId="1" fillId="3" borderId="0" xfId="0" applyFont="1" applyFill="1"/>
    <xf numFmtId="0" fontId="0" fillId="3" borderId="0" xfId="0" applyFont="1" applyFill="1" applyAlignment="1"/>
    <xf numFmtId="0" fontId="0" fillId="3" borderId="0" xfId="0" applyFont="1" applyFill="1"/>
    <xf numFmtId="0" fontId="0" fillId="0" borderId="6" xfId="0" applyBorder="1"/>
    <xf numFmtId="0" fontId="1" fillId="0" borderId="6" xfId="0" applyFont="1" applyBorder="1"/>
    <xf numFmtId="0" fontId="0" fillId="0" borderId="6" xfId="0" applyBorder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Border="1"/>
    <xf numFmtId="0" fontId="1" fillId="4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0" borderId="3" xfId="0" applyBorder="1"/>
    <xf numFmtId="10" fontId="0" fillId="0" borderId="3" xfId="0" applyNumberFormat="1" applyBorder="1" applyAlignment="1">
      <alignment horizontal="center"/>
    </xf>
    <xf numFmtId="0" fontId="0" fillId="3" borderId="3" xfId="0" applyFont="1" applyFill="1" applyBorder="1" applyAlignment="1"/>
    <xf numFmtId="10" fontId="0" fillId="0" borderId="6" xfId="0" applyNumberFormat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7" xfId="0" applyFont="1" applyBorder="1"/>
    <xf numFmtId="10" fontId="1" fillId="0" borderId="8" xfId="0" applyNumberFormat="1" applyFont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0" borderId="7" xfId="0" applyFont="1" applyBorder="1" applyAlignment="1"/>
    <xf numFmtId="0" fontId="0" fillId="0" borderId="7" xfId="0" applyBorder="1"/>
    <xf numFmtId="0" fontId="0" fillId="0" borderId="1" xfId="0" applyBorder="1"/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horizontal="center"/>
    </xf>
    <xf numFmtId="2" fontId="0" fillId="0" borderId="8" xfId="0" applyNumberFormat="1" applyBorder="1" applyAlignment="1">
      <alignment horizontal="center" wrapText="1"/>
    </xf>
    <xf numFmtId="0" fontId="0" fillId="0" borderId="8" xfId="0" applyBorder="1"/>
    <xf numFmtId="0" fontId="0" fillId="0" borderId="3" xfId="0" applyBorder="1" applyAlignment="1">
      <alignment horizontal="center" wrapText="1"/>
    </xf>
    <xf numFmtId="2" fontId="0" fillId="0" borderId="3" xfId="0" applyNumberFormat="1" applyBorder="1" applyAlignment="1">
      <alignment horizontal="center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0" xfId="0" applyFont="1" applyFill="1"/>
    <xf numFmtId="0" fontId="0" fillId="0" borderId="0" xfId="0" applyBorder="1" applyAlignment="1">
      <alignment horizontal="center"/>
    </xf>
    <xf numFmtId="0" fontId="2" fillId="4" borderId="0" xfId="0" applyFont="1" applyFill="1"/>
    <xf numFmtId="0" fontId="2" fillId="0" borderId="0" xfId="0" applyFont="1"/>
    <xf numFmtId="0" fontId="3" fillId="2" borderId="0" xfId="0" applyFont="1" applyFill="1"/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/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/>
    </xf>
    <xf numFmtId="0" fontId="0" fillId="4" borderId="0" xfId="0" applyFont="1" applyFill="1" applyAlignment="1"/>
    <xf numFmtId="0" fontId="1" fillId="0" borderId="7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79"/>
  <sheetViews>
    <sheetView zoomScaleSheetLayoutView="100" workbookViewId="0">
      <selection activeCell="D12" sqref="D12"/>
    </sheetView>
  </sheetViews>
  <sheetFormatPr defaultRowHeight="15"/>
  <cols>
    <col min="1" max="1" width="19.85546875" bestFit="1" customWidth="1"/>
    <col min="2" max="2" width="9" style="4" customWidth="1"/>
    <col min="3" max="3" width="10.140625" style="2" customWidth="1"/>
    <col min="4" max="4" width="8.140625" style="2" bestFit="1" customWidth="1"/>
    <col min="5" max="5" width="9.140625" style="2"/>
    <col min="7" max="7" width="9.140625" style="4"/>
    <col min="8" max="8" width="9.85546875" style="2" customWidth="1"/>
    <col min="9" max="9" width="8.140625" style="2" bestFit="1" customWidth="1"/>
    <col min="10" max="10" width="10.140625" style="2" bestFit="1" customWidth="1"/>
  </cols>
  <sheetData>
    <row r="2" spans="1:13" ht="18.7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</row>
    <row r="3" spans="1:13" ht="17.25">
      <c r="A3" s="66" t="s">
        <v>11</v>
      </c>
      <c r="B3" s="66"/>
      <c r="C3" s="66"/>
      <c r="D3" s="66"/>
      <c r="E3" s="66"/>
      <c r="F3" s="66"/>
      <c r="G3" s="66"/>
      <c r="H3" s="66"/>
      <c r="I3" s="66"/>
      <c r="J3" s="66"/>
    </row>
    <row r="5" spans="1:13">
      <c r="B5" s="67" t="s">
        <v>2</v>
      </c>
      <c r="C5" s="67"/>
      <c r="D5" s="67"/>
      <c r="E5" s="67"/>
      <c r="F5" s="4"/>
      <c r="G5" s="67" t="s">
        <v>9</v>
      </c>
      <c r="H5" s="67"/>
      <c r="I5" s="67"/>
      <c r="J5" s="67"/>
    </row>
    <row r="6" spans="1:13">
      <c r="B6" s="17"/>
      <c r="G6" s="17"/>
    </row>
    <row r="7" spans="1:13" ht="45">
      <c r="A7" s="7" t="s">
        <v>4</v>
      </c>
      <c r="B7" s="5"/>
      <c r="C7" s="10" t="s">
        <v>3</v>
      </c>
      <c r="D7" s="11" t="s">
        <v>5</v>
      </c>
      <c r="E7" s="11" t="s">
        <v>6</v>
      </c>
      <c r="F7" s="5"/>
      <c r="G7" s="6"/>
      <c r="H7" s="10" t="s">
        <v>3</v>
      </c>
      <c r="I7" s="11" t="s">
        <v>5</v>
      </c>
      <c r="J7" s="11" t="s">
        <v>6</v>
      </c>
      <c r="K7" s="1"/>
      <c r="L7" s="4" t="s">
        <v>10</v>
      </c>
      <c r="M7" s="1"/>
    </row>
    <row r="8" spans="1:13" ht="18.75">
      <c r="A8" s="9" t="s">
        <v>16</v>
      </c>
      <c r="B8" s="7"/>
      <c r="C8" s="12"/>
      <c r="D8" s="13"/>
      <c r="E8" s="13"/>
      <c r="F8" s="7"/>
      <c r="G8" s="8"/>
      <c r="H8" s="12"/>
      <c r="I8" s="13"/>
      <c r="J8" s="13"/>
      <c r="K8" s="1"/>
      <c r="L8" s="1"/>
      <c r="M8" s="1"/>
    </row>
    <row r="9" spans="1:13">
      <c r="A9" t="s">
        <v>13</v>
      </c>
      <c r="C9" s="14" t="s">
        <v>12</v>
      </c>
      <c r="D9" s="14">
        <v>14595</v>
      </c>
      <c r="E9" s="14">
        <v>1460</v>
      </c>
      <c r="H9" s="14" t="s">
        <v>12</v>
      </c>
      <c r="I9" s="14">
        <v>14595</v>
      </c>
      <c r="J9" s="14">
        <v>1460</v>
      </c>
    </row>
    <row r="10" spans="1:13">
      <c r="A10" t="s">
        <v>14</v>
      </c>
      <c r="C10" s="14" t="s">
        <v>15</v>
      </c>
      <c r="D10" s="15">
        <v>30000</v>
      </c>
      <c r="E10" s="15">
        <v>3000</v>
      </c>
      <c r="H10" s="14" t="s">
        <v>12</v>
      </c>
      <c r="I10" s="15">
        <v>30000</v>
      </c>
      <c r="J10" s="15">
        <v>3000</v>
      </c>
      <c r="L10" t="s">
        <v>60</v>
      </c>
    </row>
    <row r="11" spans="1:13">
      <c r="B11" s="4" t="s">
        <v>1</v>
      </c>
      <c r="C11" s="14"/>
      <c r="D11" s="14"/>
      <c r="E11" s="14">
        <v>90</v>
      </c>
      <c r="G11" s="4" t="s">
        <v>1</v>
      </c>
      <c r="H11" s="14"/>
      <c r="I11" s="14"/>
      <c r="J11" s="14">
        <v>90</v>
      </c>
    </row>
    <row r="12" spans="1:13" ht="15.75" thickBot="1">
      <c r="B12" s="4" t="s">
        <v>7</v>
      </c>
      <c r="C12" s="14"/>
      <c r="D12" s="16">
        <f>SUM(D9:D11)</f>
        <v>44595</v>
      </c>
      <c r="E12" s="16">
        <f>SUM(E9:E11)</f>
        <v>4550</v>
      </c>
      <c r="G12" s="4" t="s">
        <v>7</v>
      </c>
      <c r="H12" s="14"/>
      <c r="I12" s="16">
        <f>SUM(I9:I11)</f>
        <v>44595</v>
      </c>
      <c r="J12" s="16">
        <f>SUM(J9:J11)</f>
        <v>4550</v>
      </c>
    </row>
    <row r="13" spans="1:13" ht="15.75" thickTop="1">
      <c r="B13" s="4" t="s">
        <v>8</v>
      </c>
      <c r="C13" s="14"/>
      <c r="D13" s="14"/>
      <c r="E13" s="14" t="s">
        <v>51</v>
      </c>
      <c r="G13" s="4" t="s">
        <v>8</v>
      </c>
      <c r="H13" s="14"/>
      <c r="I13" s="14"/>
      <c r="J13" s="14" t="s">
        <v>24</v>
      </c>
      <c r="L13" t="s">
        <v>60</v>
      </c>
    </row>
    <row r="14" spans="1:13">
      <c r="C14" s="14"/>
      <c r="D14" s="14"/>
      <c r="E14" s="14"/>
      <c r="H14" s="14"/>
      <c r="I14" s="14"/>
      <c r="J14" s="14"/>
    </row>
    <row r="15" spans="1:13" ht="18.75">
      <c r="A15" s="3" t="s">
        <v>17</v>
      </c>
      <c r="C15" s="14"/>
      <c r="D15" s="14"/>
      <c r="E15" s="14"/>
      <c r="H15" s="14"/>
      <c r="I15" s="14"/>
      <c r="J15" s="14"/>
    </row>
    <row r="16" spans="1:13">
      <c r="A16" t="s">
        <v>13</v>
      </c>
      <c r="C16" s="14" t="s">
        <v>18</v>
      </c>
      <c r="D16" s="14">
        <v>13645</v>
      </c>
      <c r="E16" s="14">
        <v>1365</v>
      </c>
      <c r="H16" s="14" t="s">
        <v>18</v>
      </c>
      <c r="I16" s="14">
        <v>13645</v>
      </c>
      <c r="J16" s="14">
        <v>1364</v>
      </c>
    </row>
    <row r="17" spans="1:12">
      <c r="A17" t="s">
        <v>14</v>
      </c>
      <c r="C17" s="14" t="s">
        <v>49</v>
      </c>
      <c r="D17" s="15">
        <v>30000</v>
      </c>
      <c r="E17" s="15">
        <v>3000</v>
      </c>
      <c r="H17" s="14" t="s">
        <v>18</v>
      </c>
      <c r="I17" s="15">
        <v>30000</v>
      </c>
      <c r="J17" s="15">
        <v>3000</v>
      </c>
      <c r="L17" t="s">
        <v>60</v>
      </c>
    </row>
    <row r="18" spans="1:12">
      <c r="B18" s="4" t="s">
        <v>1</v>
      </c>
      <c r="C18" s="14"/>
      <c r="D18" s="14"/>
      <c r="E18" s="14">
        <v>44</v>
      </c>
      <c r="G18" s="4" t="s">
        <v>1</v>
      </c>
      <c r="H18" s="14"/>
      <c r="I18" s="14"/>
      <c r="J18" s="14">
        <v>44</v>
      </c>
    </row>
    <row r="19" spans="1:12" ht="15.75" thickBot="1">
      <c r="B19" s="4" t="s">
        <v>7</v>
      </c>
      <c r="C19" s="14"/>
      <c r="D19" s="16">
        <f>SUM(D16:D18)</f>
        <v>43645</v>
      </c>
      <c r="E19" s="16">
        <f>SUM(E16:E18)</f>
        <v>4409</v>
      </c>
      <c r="G19" s="4" t="s">
        <v>7</v>
      </c>
      <c r="H19" s="14"/>
      <c r="I19" s="16">
        <f>SUM(I16:I18)</f>
        <v>43645</v>
      </c>
      <c r="J19" s="16">
        <f>SUM(J16:J18)</f>
        <v>4408</v>
      </c>
    </row>
    <row r="20" spans="1:12" ht="15.75" thickTop="1">
      <c r="B20" s="4" t="s">
        <v>8</v>
      </c>
      <c r="C20" s="14"/>
      <c r="D20" s="14"/>
      <c r="E20" s="14" t="s">
        <v>51</v>
      </c>
      <c r="G20" s="4" t="s">
        <v>8</v>
      </c>
      <c r="H20" s="14"/>
      <c r="I20" s="14"/>
      <c r="J20" s="14" t="s">
        <v>24</v>
      </c>
      <c r="L20" t="s">
        <v>60</v>
      </c>
    </row>
    <row r="21" spans="1:12">
      <c r="C21" s="14"/>
      <c r="D21" s="14"/>
      <c r="E21" s="14"/>
      <c r="H21" s="14"/>
      <c r="I21" s="14"/>
      <c r="J21" s="14"/>
    </row>
    <row r="22" spans="1:12" ht="18.75">
      <c r="A22" s="3" t="s">
        <v>19</v>
      </c>
      <c r="C22" s="14"/>
      <c r="D22" s="14"/>
      <c r="E22" s="14"/>
      <c r="H22" s="14"/>
      <c r="I22" s="14"/>
      <c r="J22" s="14"/>
    </row>
    <row r="23" spans="1:12">
      <c r="A23" t="s">
        <v>14</v>
      </c>
      <c r="C23" s="14" t="s">
        <v>50</v>
      </c>
      <c r="D23" s="14">
        <v>30000</v>
      </c>
      <c r="E23" s="14">
        <v>3000</v>
      </c>
      <c r="H23" s="14" t="s">
        <v>21</v>
      </c>
      <c r="I23" s="14">
        <v>30000</v>
      </c>
      <c r="J23" s="14">
        <v>3000</v>
      </c>
      <c r="L23" t="s">
        <v>60</v>
      </c>
    </row>
    <row r="24" spans="1:12">
      <c r="A24" t="s">
        <v>20</v>
      </c>
      <c r="C24" s="14" t="s">
        <v>50</v>
      </c>
      <c r="D24" s="14">
        <v>40000</v>
      </c>
      <c r="E24" s="14">
        <v>4000</v>
      </c>
      <c r="H24" s="14" t="s">
        <v>22</v>
      </c>
      <c r="I24" s="14">
        <v>40000</v>
      </c>
      <c r="J24" s="14">
        <v>4000</v>
      </c>
      <c r="L24" t="s">
        <v>60</v>
      </c>
    </row>
    <row r="25" spans="1:12">
      <c r="A25" t="s">
        <v>13</v>
      </c>
      <c r="C25" s="14" t="s">
        <v>22</v>
      </c>
      <c r="D25" s="15">
        <v>12681</v>
      </c>
      <c r="E25" s="15">
        <v>1268</v>
      </c>
      <c r="H25" s="14" t="s">
        <v>22</v>
      </c>
      <c r="I25" s="15">
        <v>12681</v>
      </c>
      <c r="J25" s="15">
        <v>1268</v>
      </c>
    </row>
    <row r="26" spans="1:12">
      <c r="B26" s="4" t="s">
        <v>1</v>
      </c>
      <c r="C26" s="14"/>
      <c r="D26" s="14"/>
      <c r="E26" s="14">
        <v>0</v>
      </c>
      <c r="G26" s="4" t="s">
        <v>1</v>
      </c>
      <c r="H26" s="14"/>
      <c r="I26" s="14"/>
      <c r="J26" s="14">
        <v>0</v>
      </c>
    </row>
    <row r="27" spans="1:12" ht="15.75" thickBot="1">
      <c r="B27" s="4" t="s">
        <v>7</v>
      </c>
      <c r="C27" s="14"/>
      <c r="D27" s="16">
        <f>SUM(D23:D26)</f>
        <v>82681</v>
      </c>
      <c r="E27" s="16">
        <f>SUM(E23:E26)</f>
        <v>8268</v>
      </c>
      <c r="G27" s="4" t="s">
        <v>7</v>
      </c>
      <c r="H27" s="14"/>
      <c r="I27" s="16">
        <f>SUM(I23:I26)</f>
        <v>82681</v>
      </c>
      <c r="J27" s="16">
        <f>SUM(J23:J26)</f>
        <v>8268</v>
      </c>
    </row>
    <row r="28" spans="1:12" ht="15.75" thickTop="1">
      <c r="B28" s="4" t="s">
        <v>8</v>
      </c>
      <c r="C28" s="14"/>
      <c r="D28" s="14"/>
      <c r="E28" s="14" t="s">
        <v>25</v>
      </c>
      <c r="G28" s="4" t="s">
        <v>8</v>
      </c>
      <c r="H28" s="14"/>
      <c r="I28" s="14"/>
      <c r="J28" s="14" t="s">
        <v>25</v>
      </c>
    </row>
    <row r="29" spans="1:12">
      <c r="C29" s="14"/>
      <c r="D29" s="14"/>
      <c r="E29" s="14"/>
      <c r="H29" s="14"/>
      <c r="I29" s="14"/>
      <c r="J29" s="14"/>
    </row>
    <row r="30" spans="1:12" ht="18.75">
      <c r="A30" s="3" t="s">
        <v>23</v>
      </c>
      <c r="C30" s="14"/>
      <c r="D30" s="14"/>
      <c r="E30" s="14"/>
      <c r="H30" s="14"/>
      <c r="I30" s="14"/>
      <c r="J30" s="14"/>
    </row>
    <row r="31" spans="1:12">
      <c r="A31" t="s">
        <v>14</v>
      </c>
      <c r="C31" s="14" t="s">
        <v>26</v>
      </c>
      <c r="D31" s="14">
        <v>30000</v>
      </c>
      <c r="E31" s="14">
        <v>3000</v>
      </c>
      <c r="H31" s="14" t="s">
        <v>26</v>
      </c>
      <c r="I31" s="14">
        <v>30000</v>
      </c>
      <c r="J31" s="14">
        <v>3000</v>
      </c>
    </row>
    <row r="32" spans="1:12">
      <c r="A32" t="s">
        <v>20</v>
      </c>
      <c r="C32" s="14" t="s">
        <v>26</v>
      </c>
      <c r="D32" s="14">
        <v>40000</v>
      </c>
      <c r="E32" s="14">
        <v>4000</v>
      </c>
      <c r="H32" s="14" t="s">
        <v>26</v>
      </c>
      <c r="I32" s="14">
        <v>40000</v>
      </c>
      <c r="J32" s="14">
        <v>4000</v>
      </c>
    </row>
    <row r="33" spans="1:12">
      <c r="A33" t="s">
        <v>13</v>
      </c>
      <c r="C33" s="14" t="s">
        <v>27</v>
      </c>
      <c r="D33" s="15">
        <v>11705</v>
      </c>
      <c r="E33" s="15">
        <v>1170</v>
      </c>
      <c r="H33" s="14" t="s">
        <v>27</v>
      </c>
      <c r="I33" s="15">
        <v>11705</v>
      </c>
      <c r="J33" s="15">
        <v>1170</v>
      </c>
    </row>
    <row r="34" spans="1:12">
      <c r="B34" s="4" t="s">
        <v>1</v>
      </c>
      <c r="C34" s="14"/>
      <c r="D34" s="14"/>
      <c r="E34" s="14">
        <v>0</v>
      </c>
      <c r="G34" s="4" t="s">
        <v>1</v>
      </c>
      <c r="H34" s="14"/>
      <c r="I34" s="14"/>
      <c r="J34" s="14">
        <v>0</v>
      </c>
    </row>
    <row r="35" spans="1:12" ht="15.75" thickBot="1">
      <c r="B35" s="4" t="s">
        <v>7</v>
      </c>
      <c r="C35" s="14"/>
      <c r="D35" s="16">
        <f>SUM(D31:D34)</f>
        <v>81705</v>
      </c>
      <c r="E35" s="16">
        <f>SUM(E31:E34)</f>
        <v>8170</v>
      </c>
      <c r="G35" s="4" t="s">
        <v>7</v>
      </c>
      <c r="H35" s="14"/>
      <c r="I35" s="16">
        <f>SUM(I31:I34)</f>
        <v>81705</v>
      </c>
      <c r="J35" s="16">
        <f>SUM(J31:J34)</f>
        <v>8170</v>
      </c>
    </row>
    <row r="36" spans="1:12" ht="15.75" thickTop="1">
      <c r="B36" s="4" t="s">
        <v>8</v>
      </c>
      <c r="C36" s="14"/>
      <c r="D36" s="14"/>
      <c r="E36" s="14" t="s">
        <v>52</v>
      </c>
      <c r="G36" s="4" t="s">
        <v>8</v>
      </c>
      <c r="H36" s="14"/>
      <c r="I36" s="14"/>
      <c r="J36" s="14" t="s">
        <v>28</v>
      </c>
      <c r="L36" t="s">
        <v>60</v>
      </c>
    </row>
    <row r="37" spans="1:12">
      <c r="C37" s="14"/>
      <c r="D37" s="14"/>
      <c r="E37" s="14"/>
      <c r="H37" s="14"/>
      <c r="I37" s="14"/>
      <c r="J37" s="14"/>
    </row>
    <row r="38" spans="1:12">
      <c r="C38" s="14"/>
      <c r="D38" s="14"/>
      <c r="E38" s="14"/>
      <c r="H38" s="14"/>
      <c r="I38" s="14"/>
      <c r="J38" s="14"/>
    </row>
    <row r="39" spans="1:12" ht="18.75">
      <c r="A39" s="3" t="s">
        <v>29</v>
      </c>
      <c r="C39" s="14"/>
      <c r="D39" s="14"/>
      <c r="E39" s="14"/>
      <c r="H39" s="14"/>
      <c r="I39" s="14"/>
      <c r="J39" s="14"/>
    </row>
    <row r="40" spans="1:12">
      <c r="A40" t="s">
        <v>14</v>
      </c>
      <c r="C40" s="14" t="s">
        <v>82</v>
      </c>
      <c r="D40" s="14">
        <v>30000</v>
      </c>
      <c r="E40" s="14">
        <v>3000</v>
      </c>
      <c r="H40" s="14" t="s">
        <v>82</v>
      </c>
      <c r="I40" s="14">
        <v>30000</v>
      </c>
      <c r="J40" s="14">
        <v>3000</v>
      </c>
    </row>
    <row r="41" spans="1:12">
      <c r="A41" t="s">
        <v>20</v>
      </c>
      <c r="C41" s="14" t="s">
        <v>82</v>
      </c>
      <c r="D41" s="14">
        <v>40000</v>
      </c>
      <c r="E41" s="14">
        <v>4000</v>
      </c>
      <c r="H41" s="14" t="s">
        <v>82</v>
      </c>
      <c r="I41" s="14">
        <v>40000</v>
      </c>
      <c r="J41" s="14">
        <v>4000</v>
      </c>
    </row>
    <row r="42" spans="1:12">
      <c r="A42" t="s">
        <v>13</v>
      </c>
      <c r="C42" s="14" t="s">
        <v>30</v>
      </c>
      <c r="D42" s="15">
        <v>10713</v>
      </c>
      <c r="E42" s="15">
        <v>1071</v>
      </c>
      <c r="H42" s="14" t="s">
        <v>30</v>
      </c>
      <c r="I42" s="15">
        <v>10713</v>
      </c>
      <c r="J42" s="15">
        <v>1071</v>
      </c>
    </row>
    <row r="43" spans="1:12">
      <c r="B43" s="4" t="s">
        <v>1</v>
      </c>
      <c r="C43" s="14"/>
      <c r="D43" s="14"/>
      <c r="E43" s="14">
        <v>0</v>
      </c>
      <c r="G43" s="4" t="s">
        <v>1</v>
      </c>
      <c r="H43" s="14"/>
      <c r="I43" s="14"/>
      <c r="J43" s="14">
        <v>0</v>
      </c>
    </row>
    <row r="44" spans="1:12" ht="15.75" thickBot="1">
      <c r="B44" s="4" t="s">
        <v>7</v>
      </c>
      <c r="C44" s="14"/>
      <c r="D44" s="16">
        <f>SUM(D40:D43)</f>
        <v>80713</v>
      </c>
      <c r="E44" s="16">
        <f>SUM(E40:E43)</f>
        <v>8071</v>
      </c>
      <c r="G44" s="4" t="s">
        <v>7</v>
      </c>
      <c r="H44" s="14"/>
      <c r="I44" s="16">
        <f>SUM(I40:I43)</f>
        <v>80713</v>
      </c>
      <c r="J44" s="16">
        <f>SUM(J40:J43)</f>
        <v>8071</v>
      </c>
    </row>
    <row r="45" spans="1:12" ht="15.75" thickTop="1">
      <c r="B45" s="4" t="s">
        <v>8</v>
      </c>
      <c r="C45" s="14"/>
      <c r="D45" s="14"/>
      <c r="E45" s="14" t="s">
        <v>53</v>
      </c>
      <c r="G45" s="4" t="s">
        <v>8</v>
      </c>
      <c r="H45" s="14"/>
      <c r="I45" s="14"/>
      <c r="J45" s="14" t="s">
        <v>53</v>
      </c>
    </row>
    <row r="46" spans="1:12">
      <c r="C46" s="14"/>
      <c r="D46" s="14"/>
      <c r="E46" s="14"/>
      <c r="H46" s="14"/>
      <c r="I46" s="14"/>
      <c r="J46" s="14"/>
    </row>
    <row r="47" spans="1:12" ht="18.75">
      <c r="A47" s="3" t="s">
        <v>31</v>
      </c>
      <c r="C47" s="14"/>
      <c r="D47" s="14"/>
      <c r="E47" s="14"/>
      <c r="H47" s="14"/>
      <c r="I47" s="14"/>
      <c r="J47" s="14"/>
    </row>
    <row r="48" spans="1:12">
      <c r="A48" t="s">
        <v>20</v>
      </c>
      <c r="C48" s="14" t="s">
        <v>32</v>
      </c>
      <c r="D48" s="14">
        <v>40000</v>
      </c>
      <c r="E48" s="14">
        <v>4000</v>
      </c>
      <c r="H48" s="14" t="s">
        <v>32</v>
      </c>
      <c r="I48" s="14">
        <v>40000</v>
      </c>
      <c r="J48" s="14">
        <v>4000</v>
      </c>
    </row>
    <row r="49" spans="1:12">
      <c r="A49" t="s">
        <v>14</v>
      </c>
      <c r="C49" s="14" t="s">
        <v>34</v>
      </c>
      <c r="D49" s="14">
        <v>30000</v>
      </c>
      <c r="E49" s="14">
        <v>3000</v>
      </c>
      <c r="H49" s="14" t="s">
        <v>33</v>
      </c>
      <c r="I49" s="14">
        <v>30000</v>
      </c>
      <c r="J49" s="14">
        <v>3000</v>
      </c>
      <c r="L49" t="s">
        <v>60</v>
      </c>
    </row>
    <row r="50" spans="1:12">
      <c r="A50" t="s">
        <v>13</v>
      </c>
      <c r="C50" s="14" t="s">
        <v>34</v>
      </c>
      <c r="D50" s="15">
        <v>9709</v>
      </c>
      <c r="E50" s="15">
        <v>970</v>
      </c>
      <c r="H50" s="14" t="s">
        <v>34</v>
      </c>
      <c r="I50" s="15">
        <v>9709</v>
      </c>
      <c r="J50" s="15">
        <v>970</v>
      </c>
    </row>
    <row r="51" spans="1:12">
      <c r="B51" s="4" t="s">
        <v>7</v>
      </c>
      <c r="C51" s="14"/>
      <c r="D51" s="14">
        <f>SUM(D48:D50)</f>
        <v>79709</v>
      </c>
      <c r="E51" s="14">
        <f>SUM(E48:E50)</f>
        <v>7970</v>
      </c>
      <c r="G51" s="4" t="s">
        <v>7</v>
      </c>
      <c r="H51" s="14"/>
      <c r="I51" s="14">
        <f>SUM(I48:I50)</f>
        <v>79709</v>
      </c>
      <c r="J51" s="14">
        <f>SUM(J48:J50)</f>
        <v>7970</v>
      </c>
    </row>
    <row r="52" spans="1:12">
      <c r="B52" s="4" t="s">
        <v>8</v>
      </c>
      <c r="C52" s="14"/>
      <c r="D52" s="14"/>
      <c r="E52" s="14" t="s">
        <v>55</v>
      </c>
      <c r="G52" s="4" t="s">
        <v>8</v>
      </c>
      <c r="H52" s="14"/>
      <c r="I52" s="14"/>
      <c r="J52" s="14" t="s">
        <v>35</v>
      </c>
      <c r="L52" t="s">
        <v>60</v>
      </c>
    </row>
    <row r="53" spans="1:12">
      <c r="B53" s="4" t="s">
        <v>1</v>
      </c>
      <c r="C53" s="14"/>
      <c r="D53" s="14"/>
      <c r="E53" s="14">
        <v>120</v>
      </c>
      <c r="G53" s="4" t="s">
        <v>1</v>
      </c>
      <c r="H53" s="14"/>
      <c r="I53" s="14"/>
      <c r="J53" s="14">
        <v>120</v>
      </c>
    </row>
    <row r="54" spans="1:12">
      <c r="B54" s="18" t="s">
        <v>36</v>
      </c>
      <c r="C54" s="14"/>
      <c r="D54" s="14"/>
      <c r="E54" s="14" t="s">
        <v>37</v>
      </c>
      <c r="G54" s="4" t="s">
        <v>36</v>
      </c>
      <c r="H54" s="14"/>
      <c r="I54" s="14"/>
      <c r="J54" s="14" t="s">
        <v>37</v>
      </c>
    </row>
    <row r="55" spans="1:12">
      <c r="C55" s="14"/>
      <c r="D55" s="14"/>
      <c r="E55" s="14"/>
      <c r="H55" s="14"/>
      <c r="I55" s="14"/>
      <c r="J55" s="14"/>
    </row>
    <row r="56" spans="1:12" ht="18.75">
      <c r="A56" s="3" t="s">
        <v>38</v>
      </c>
      <c r="C56" s="14"/>
      <c r="D56" s="14"/>
      <c r="E56" s="14"/>
      <c r="H56" s="14"/>
      <c r="I56" s="14"/>
      <c r="J56" s="14"/>
    </row>
    <row r="57" spans="1:12">
      <c r="A57" t="s">
        <v>14</v>
      </c>
      <c r="C57" s="14" t="s">
        <v>39</v>
      </c>
      <c r="D57" s="14">
        <v>30000</v>
      </c>
      <c r="E57" s="14">
        <v>3000</v>
      </c>
      <c r="H57" s="14" t="s">
        <v>39</v>
      </c>
      <c r="I57" s="14">
        <v>30000</v>
      </c>
      <c r="J57" s="14">
        <v>3000</v>
      </c>
    </row>
    <row r="58" spans="1:12">
      <c r="A58" t="s">
        <v>20</v>
      </c>
      <c r="C58" s="14" t="s">
        <v>54</v>
      </c>
      <c r="D58" s="14">
        <v>30000</v>
      </c>
      <c r="E58" s="14">
        <v>3000</v>
      </c>
      <c r="H58" s="14" t="s">
        <v>39</v>
      </c>
      <c r="I58" s="14">
        <v>30000</v>
      </c>
      <c r="J58" s="14">
        <v>3000</v>
      </c>
      <c r="L58" t="s">
        <v>60</v>
      </c>
    </row>
    <row r="59" spans="1:12">
      <c r="A59" t="s">
        <v>13</v>
      </c>
      <c r="C59" s="14" t="s">
        <v>39</v>
      </c>
      <c r="D59" s="15">
        <v>8690</v>
      </c>
      <c r="E59" s="15">
        <v>869</v>
      </c>
      <c r="H59" s="14" t="s">
        <v>39</v>
      </c>
      <c r="I59" s="15">
        <v>9704</v>
      </c>
      <c r="J59" s="15">
        <v>970</v>
      </c>
      <c r="K59" t="s">
        <v>41</v>
      </c>
    </row>
    <row r="60" spans="1:12">
      <c r="B60" s="4" t="s">
        <v>1</v>
      </c>
      <c r="C60" s="14"/>
      <c r="D60" s="14"/>
      <c r="E60" s="14">
        <v>0</v>
      </c>
      <c r="G60" s="4" t="s">
        <v>1</v>
      </c>
      <c r="H60" s="14"/>
      <c r="I60" s="14"/>
      <c r="J60" s="14">
        <v>0</v>
      </c>
    </row>
    <row r="61" spans="1:12" ht="15.75" thickBot="1">
      <c r="B61" s="4" t="s">
        <v>7</v>
      </c>
      <c r="C61" s="14"/>
      <c r="D61" s="16">
        <f>SUM(D57:D60)</f>
        <v>68690</v>
      </c>
      <c r="E61" s="16">
        <f>SUM(E57:E60)</f>
        <v>6869</v>
      </c>
      <c r="G61" s="4" t="s">
        <v>7</v>
      </c>
      <c r="H61" s="14"/>
      <c r="I61" s="16">
        <f>SUM(I57:I60)</f>
        <v>69704</v>
      </c>
      <c r="J61" s="16">
        <f>SUM(J57:J60)</f>
        <v>6970</v>
      </c>
    </row>
    <row r="62" spans="1:12" ht="15.75" thickTop="1">
      <c r="B62" s="4" t="s">
        <v>8</v>
      </c>
      <c r="C62" s="14"/>
      <c r="D62" s="14"/>
      <c r="E62" s="14" t="s">
        <v>40</v>
      </c>
      <c r="G62" s="4" t="s">
        <v>8</v>
      </c>
      <c r="H62" s="14"/>
      <c r="I62" s="14"/>
      <c r="J62" s="14" t="s">
        <v>40</v>
      </c>
      <c r="K62" t="s">
        <v>58</v>
      </c>
    </row>
    <row r="63" spans="1:12">
      <c r="C63" s="14"/>
      <c r="D63" s="14"/>
      <c r="E63" s="14"/>
      <c r="H63" s="14"/>
      <c r="I63" s="14"/>
      <c r="J63" s="14"/>
    </row>
    <row r="64" spans="1:12" ht="18.75">
      <c r="A64" s="3" t="s">
        <v>42</v>
      </c>
      <c r="C64" s="14"/>
      <c r="D64" s="14"/>
      <c r="E64" s="14"/>
      <c r="H64" s="14"/>
      <c r="I64" s="14"/>
      <c r="J64" s="14"/>
    </row>
    <row r="65" spans="1:15">
      <c r="A65" t="s">
        <v>14</v>
      </c>
      <c r="C65" s="14" t="s">
        <v>43</v>
      </c>
      <c r="D65" s="14">
        <v>30000</v>
      </c>
      <c r="E65" s="14">
        <v>3000</v>
      </c>
      <c r="H65" s="14" t="s">
        <v>43</v>
      </c>
      <c r="I65" s="14">
        <v>30000</v>
      </c>
      <c r="J65" s="14">
        <v>3000</v>
      </c>
    </row>
    <row r="66" spans="1:15">
      <c r="A66" t="s">
        <v>20</v>
      </c>
      <c r="C66" s="14" t="s">
        <v>56</v>
      </c>
      <c r="D66" s="14">
        <v>30000</v>
      </c>
      <c r="E66" s="14">
        <v>3000</v>
      </c>
      <c r="H66" s="14" t="s">
        <v>43</v>
      </c>
      <c r="I66" s="14">
        <v>30000</v>
      </c>
      <c r="J66" s="14">
        <v>3000</v>
      </c>
      <c r="L66" t="s">
        <v>60</v>
      </c>
    </row>
    <row r="67" spans="1:15">
      <c r="A67" t="s">
        <v>13</v>
      </c>
      <c r="C67" s="14" t="s">
        <v>43</v>
      </c>
      <c r="D67" s="15">
        <v>7657</v>
      </c>
      <c r="E67" s="15">
        <v>765</v>
      </c>
      <c r="H67" s="14" t="s">
        <v>43</v>
      </c>
      <c r="I67" s="15">
        <v>6643</v>
      </c>
      <c r="J67" s="15">
        <v>664</v>
      </c>
      <c r="K67" t="s">
        <v>45</v>
      </c>
    </row>
    <row r="68" spans="1:15">
      <c r="B68" s="4" t="s">
        <v>1</v>
      </c>
      <c r="C68" s="14"/>
      <c r="D68" s="14"/>
      <c r="E68" s="14">
        <v>0</v>
      </c>
      <c r="G68" s="4" t="s">
        <v>1</v>
      </c>
      <c r="H68" s="14"/>
      <c r="I68" s="14"/>
      <c r="J68" s="14">
        <v>0</v>
      </c>
    </row>
    <row r="69" spans="1:15" ht="15.75" thickBot="1">
      <c r="B69" s="4" t="s">
        <v>7</v>
      </c>
      <c r="C69" s="14"/>
      <c r="D69" s="16">
        <f>SUM(D65:D68)</f>
        <v>67657</v>
      </c>
      <c r="E69" s="16">
        <f>SUM(E65:E68)</f>
        <v>6765</v>
      </c>
      <c r="G69" s="4" t="s">
        <v>7</v>
      </c>
      <c r="H69" s="14"/>
      <c r="I69" s="16">
        <f>SUM(I65:I68)</f>
        <v>66643</v>
      </c>
      <c r="J69" s="16">
        <f>SUM(J65:J68)</f>
        <v>6664</v>
      </c>
    </row>
    <row r="70" spans="1:15" ht="15.75" thickTop="1">
      <c r="B70" s="4" t="s">
        <v>8</v>
      </c>
      <c r="C70" s="14"/>
      <c r="D70" s="14"/>
      <c r="E70" s="14" t="s">
        <v>44</v>
      </c>
      <c r="G70" s="4" t="s">
        <v>8</v>
      </c>
      <c r="H70" s="14"/>
      <c r="I70" s="14"/>
      <c r="J70" s="14" t="s">
        <v>44</v>
      </c>
      <c r="K70" t="s">
        <v>58</v>
      </c>
    </row>
    <row r="71" spans="1:15">
      <c r="C71" s="14"/>
      <c r="D71" s="14"/>
      <c r="E71" s="14"/>
      <c r="H71" s="14"/>
      <c r="I71" s="14"/>
      <c r="J71" s="14"/>
    </row>
    <row r="72" spans="1:15" ht="18.75">
      <c r="A72" s="3" t="s">
        <v>46</v>
      </c>
      <c r="C72" s="14"/>
      <c r="D72" s="14"/>
      <c r="E72" s="14"/>
      <c r="H72" s="14"/>
      <c r="I72" s="14"/>
      <c r="J72" s="14"/>
    </row>
    <row r="73" spans="1:15">
      <c r="A73" t="s">
        <v>14</v>
      </c>
      <c r="C73" s="14" t="s">
        <v>47</v>
      </c>
      <c r="D73" s="14">
        <v>30000</v>
      </c>
      <c r="E73" s="14">
        <v>3000</v>
      </c>
      <c r="H73" s="14" t="s">
        <v>47</v>
      </c>
      <c r="I73" s="14">
        <v>30000</v>
      </c>
      <c r="J73" s="14">
        <v>3000</v>
      </c>
    </row>
    <row r="74" spans="1:15">
      <c r="A74" t="s">
        <v>20</v>
      </c>
      <c r="C74" s="14" t="s">
        <v>57</v>
      </c>
      <c r="D74" s="14">
        <v>30000</v>
      </c>
      <c r="E74" s="14">
        <v>3000</v>
      </c>
      <c r="H74" s="14" t="s">
        <v>47</v>
      </c>
      <c r="I74" s="14">
        <v>30000</v>
      </c>
      <c r="J74" s="14">
        <v>3000</v>
      </c>
      <c r="L74" t="s">
        <v>60</v>
      </c>
    </row>
    <row r="75" spans="1:15">
      <c r="A75" t="s">
        <v>13</v>
      </c>
      <c r="C75" s="14" t="s">
        <v>47</v>
      </c>
      <c r="D75" s="15">
        <v>6608</v>
      </c>
      <c r="E75" s="15">
        <v>661</v>
      </c>
      <c r="H75" s="14" t="s">
        <v>47</v>
      </c>
      <c r="I75" s="15">
        <v>6608</v>
      </c>
      <c r="J75" s="15">
        <v>661</v>
      </c>
    </row>
    <row r="76" spans="1:15">
      <c r="B76" s="4" t="s">
        <v>1</v>
      </c>
      <c r="C76" s="14"/>
      <c r="D76" s="14"/>
      <c r="E76" s="14">
        <v>0</v>
      </c>
      <c r="G76" s="4" t="s">
        <v>1</v>
      </c>
      <c r="H76" s="14"/>
      <c r="I76" s="14"/>
      <c r="J76" s="14">
        <v>0</v>
      </c>
    </row>
    <row r="77" spans="1:15" ht="15.75" thickBot="1">
      <c r="B77" s="4" t="s">
        <v>7</v>
      </c>
      <c r="C77" s="14"/>
      <c r="D77" s="16">
        <f>SUM(D73:D76)</f>
        <v>66608</v>
      </c>
      <c r="E77" s="16">
        <f>SUM(E73:E76)</f>
        <v>6661</v>
      </c>
      <c r="G77" s="4" t="s">
        <v>7</v>
      </c>
      <c r="H77" s="14"/>
      <c r="I77" s="16">
        <f>SUM(I73:I76)</f>
        <v>66608</v>
      </c>
      <c r="J77" s="16">
        <f>SUM(J73:J76)</f>
        <v>6661</v>
      </c>
    </row>
    <row r="78" spans="1:15" ht="16.5" thickTop="1" thickBot="1">
      <c r="A78" s="29"/>
      <c r="B78" s="30" t="s">
        <v>8</v>
      </c>
      <c r="C78" s="16"/>
      <c r="D78" s="16"/>
      <c r="E78" s="16" t="s">
        <v>48</v>
      </c>
      <c r="F78" s="29"/>
      <c r="G78" s="30" t="s">
        <v>8</v>
      </c>
      <c r="H78" s="16"/>
      <c r="I78" s="16"/>
      <c r="J78" s="16" t="s">
        <v>48</v>
      </c>
      <c r="K78" s="29"/>
      <c r="L78" s="29"/>
      <c r="M78" s="29"/>
      <c r="N78" s="29"/>
      <c r="O78" s="29"/>
    </row>
    <row r="79" spans="1:15" ht="15.75" thickTop="1">
      <c r="A79" s="33"/>
      <c r="B79" s="8"/>
      <c r="C79" s="63"/>
      <c r="D79" s="63"/>
      <c r="E79" s="63"/>
      <c r="F79" s="33"/>
      <c r="G79" s="8"/>
      <c r="H79" s="63"/>
      <c r="I79" s="63"/>
      <c r="J79" s="63"/>
      <c r="K79" s="33"/>
      <c r="L79" s="33"/>
      <c r="M79" s="33"/>
      <c r="N79" s="33"/>
      <c r="O79" s="33"/>
    </row>
  </sheetData>
  <mergeCells count="4">
    <mergeCell ref="A2:J2"/>
    <mergeCell ref="A3:J3"/>
    <mergeCell ref="B5:E5"/>
    <mergeCell ref="G5:J5"/>
  </mergeCells>
  <pageMargins left="0.17" right="0.17" top="0.75" bottom="0.75" header="0.3" footer="0.3"/>
  <pageSetup scale="82" orientation="landscape" verticalDpi="0" r:id="rId1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M39"/>
  <sheetViews>
    <sheetView zoomScaleSheetLayoutView="100" workbookViewId="0">
      <selection activeCell="G41" sqref="G41"/>
    </sheetView>
  </sheetViews>
  <sheetFormatPr defaultRowHeight="15"/>
  <cols>
    <col min="1" max="1" width="19.85546875" bestFit="1" customWidth="1"/>
    <col min="2" max="2" width="9" style="4" customWidth="1"/>
    <col min="3" max="3" width="10.140625" style="2" customWidth="1"/>
    <col min="4" max="4" width="8.140625" style="2" bestFit="1" customWidth="1"/>
    <col min="5" max="5" width="9.140625" style="2"/>
    <col min="7" max="7" width="9.140625" style="4"/>
    <col min="8" max="8" width="9.85546875" style="2" customWidth="1"/>
    <col min="9" max="9" width="8.140625" style="2" bestFit="1" customWidth="1"/>
    <col min="10" max="10" width="10.140625" style="2" bestFit="1" customWidth="1"/>
    <col min="11" max="11" width="4" customWidth="1"/>
  </cols>
  <sheetData>
    <row r="2" spans="1:13" ht="18.7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</row>
    <row r="3" spans="1:13" ht="17.25">
      <c r="A3" s="66" t="s">
        <v>59</v>
      </c>
      <c r="B3" s="66"/>
      <c r="C3" s="66"/>
      <c r="D3" s="66"/>
      <c r="E3" s="66"/>
      <c r="F3" s="66"/>
      <c r="G3" s="66"/>
      <c r="H3" s="66"/>
      <c r="I3" s="66"/>
      <c r="J3" s="66"/>
    </row>
    <row r="5" spans="1:13">
      <c r="B5" s="67" t="s">
        <v>2</v>
      </c>
      <c r="C5" s="67"/>
      <c r="D5" s="67"/>
      <c r="E5" s="67"/>
      <c r="F5" s="4"/>
      <c r="G5" s="67" t="s">
        <v>9</v>
      </c>
      <c r="H5" s="67"/>
      <c r="I5" s="67"/>
      <c r="J5" s="67"/>
    </row>
    <row r="6" spans="1:13">
      <c r="B6" s="17"/>
      <c r="G6" s="17"/>
    </row>
    <row r="7" spans="1:13" ht="45">
      <c r="A7" s="7" t="s">
        <v>4</v>
      </c>
      <c r="B7" s="5"/>
      <c r="C7" s="10" t="s">
        <v>3</v>
      </c>
      <c r="D7" s="11" t="s">
        <v>5</v>
      </c>
      <c r="E7" s="11" t="s">
        <v>6</v>
      </c>
      <c r="F7" s="5"/>
      <c r="G7" s="6"/>
      <c r="H7" s="10" t="s">
        <v>3</v>
      </c>
      <c r="I7" s="11" t="s">
        <v>5</v>
      </c>
      <c r="J7" s="11" t="s">
        <v>6</v>
      </c>
      <c r="K7" s="1"/>
      <c r="L7" s="4" t="s">
        <v>10</v>
      </c>
      <c r="M7" s="1"/>
    </row>
    <row r="8" spans="1:13" ht="18.75">
      <c r="A8" s="9" t="s">
        <v>16</v>
      </c>
      <c r="B8" s="7"/>
      <c r="C8" s="12"/>
      <c r="D8" s="13"/>
      <c r="E8" s="13"/>
      <c r="F8" s="7"/>
      <c r="G8" s="8"/>
      <c r="H8" s="12"/>
      <c r="I8" s="13"/>
      <c r="J8" s="13"/>
      <c r="K8" s="1"/>
      <c r="L8" s="1"/>
      <c r="M8" s="1"/>
    </row>
    <row r="9" spans="1:13">
      <c r="A9" t="s">
        <v>61</v>
      </c>
      <c r="C9" s="14" t="s">
        <v>62</v>
      </c>
      <c r="D9" s="15">
        <v>150000</v>
      </c>
      <c r="E9" s="15">
        <v>3000</v>
      </c>
      <c r="H9" s="14" t="s">
        <v>62</v>
      </c>
      <c r="I9" s="15">
        <v>150000</v>
      </c>
      <c r="J9" s="15">
        <v>3000</v>
      </c>
    </row>
    <row r="10" spans="1:13">
      <c r="B10" s="4" t="s">
        <v>1</v>
      </c>
      <c r="C10" s="14"/>
      <c r="D10" s="14"/>
      <c r="E10" s="14">
        <v>60</v>
      </c>
      <c r="G10" s="4" t="s">
        <v>1</v>
      </c>
      <c r="H10" s="14"/>
      <c r="I10" s="14"/>
      <c r="J10" s="14">
        <v>60</v>
      </c>
    </row>
    <row r="11" spans="1:13" ht="15.75" thickBot="1">
      <c r="B11" s="4" t="s">
        <v>7</v>
      </c>
      <c r="C11" s="14"/>
      <c r="D11" s="16">
        <f>SUM(D9:D10)</f>
        <v>150000</v>
      </c>
      <c r="E11" s="16">
        <f>SUM(E9:E10)</f>
        <v>3060</v>
      </c>
      <c r="G11" s="4" t="s">
        <v>7</v>
      </c>
      <c r="H11" s="14"/>
      <c r="I11" s="16">
        <f>SUM(I9:I10)</f>
        <v>150000</v>
      </c>
      <c r="J11" s="16">
        <f>SUM(J9:J10)</f>
        <v>3060</v>
      </c>
    </row>
    <row r="12" spans="1:13" ht="15.75" thickTop="1">
      <c r="B12" s="4" t="s">
        <v>8</v>
      </c>
      <c r="C12" s="14"/>
      <c r="D12" s="14"/>
      <c r="E12" s="14" t="s">
        <v>51</v>
      </c>
      <c r="G12" s="4" t="s">
        <v>8</v>
      </c>
      <c r="H12" s="14"/>
      <c r="I12" s="14"/>
      <c r="J12" s="14" t="s">
        <v>24</v>
      </c>
      <c r="L12" t="s">
        <v>60</v>
      </c>
    </row>
    <row r="13" spans="1:13">
      <c r="B13" s="24" t="s">
        <v>67</v>
      </c>
      <c r="C13" s="25"/>
      <c r="D13" s="25"/>
      <c r="E13" s="25"/>
      <c r="F13" s="24"/>
      <c r="G13" s="26"/>
      <c r="H13" s="25"/>
      <c r="I13" s="25"/>
      <c r="J13" s="25"/>
    </row>
    <row r="14" spans="1:13">
      <c r="C14" s="14"/>
      <c r="D14" s="14"/>
      <c r="E14" s="14"/>
      <c r="H14" s="14"/>
      <c r="I14" s="14"/>
      <c r="J14" s="14"/>
    </row>
    <row r="15" spans="1:13" ht="18.75">
      <c r="A15" s="3" t="s">
        <v>17</v>
      </c>
      <c r="C15" s="14"/>
      <c r="D15" s="14"/>
      <c r="E15" s="14"/>
      <c r="H15" s="14"/>
      <c r="I15" s="14"/>
      <c r="J15" s="14"/>
    </row>
    <row r="16" spans="1:13">
      <c r="A16" t="s">
        <v>61</v>
      </c>
      <c r="C16" s="14" t="s">
        <v>63</v>
      </c>
      <c r="D16" s="15">
        <v>20000</v>
      </c>
      <c r="E16" s="15">
        <v>400</v>
      </c>
      <c r="H16" s="14" t="s">
        <v>63</v>
      </c>
      <c r="I16" s="15">
        <v>20000</v>
      </c>
      <c r="J16" s="15">
        <v>400</v>
      </c>
    </row>
    <row r="17" spans="1:12">
      <c r="B17" s="4" t="s">
        <v>1</v>
      </c>
      <c r="C17" s="14"/>
      <c r="D17" s="14"/>
      <c r="E17" s="14">
        <v>4</v>
      </c>
      <c r="G17" s="4" t="s">
        <v>1</v>
      </c>
      <c r="H17" s="14"/>
      <c r="I17" s="14"/>
      <c r="J17" s="14">
        <v>4</v>
      </c>
    </row>
    <row r="18" spans="1:12" ht="15.75" thickBot="1">
      <c r="B18" s="4" t="s">
        <v>7</v>
      </c>
      <c r="C18" s="14"/>
      <c r="D18" s="16">
        <f>SUM(D16:D17)</f>
        <v>20000</v>
      </c>
      <c r="E18" s="16">
        <f>SUM(E16:E17)</f>
        <v>404</v>
      </c>
      <c r="G18" s="4" t="s">
        <v>7</v>
      </c>
      <c r="H18" s="14"/>
      <c r="I18" s="16">
        <f>SUM(I16:I17)</f>
        <v>20000</v>
      </c>
      <c r="J18" s="16">
        <f>SUM(J16:J17)</f>
        <v>404</v>
      </c>
    </row>
    <row r="19" spans="1:12" ht="15.75" thickTop="1">
      <c r="B19" s="4" t="s">
        <v>8</v>
      </c>
      <c r="C19" s="14"/>
      <c r="D19" s="14"/>
      <c r="E19" s="14" t="s">
        <v>51</v>
      </c>
      <c r="G19" s="4" t="s">
        <v>8</v>
      </c>
      <c r="H19" s="14"/>
      <c r="I19" s="14"/>
      <c r="J19" s="14" t="s">
        <v>24</v>
      </c>
      <c r="L19" t="s">
        <v>60</v>
      </c>
    </row>
    <row r="20" spans="1:12">
      <c r="B20" s="24" t="s">
        <v>68</v>
      </c>
      <c r="C20" s="25"/>
      <c r="D20" s="25"/>
      <c r="E20" s="25"/>
      <c r="F20" s="24"/>
      <c r="G20" s="26"/>
      <c r="H20" s="25"/>
      <c r="I20" s="25"/>
      <c r="J20" s="25"/>
    </row>
    <row r="21" spans="1:12">
      <c r="B21" s="21"/>
      <c r="C21" s="22"/>
      <c r="D21" s="22"/>
      <c r="E21" s="22"/>
      <c r="F21" s="21"/>
      <c r="G21" s="23"/>
      <c r="H21" s="22"/>
      <c r="I21" s="22"/>
      <c r="J21" s="22"/>
    </row>
    <row r="22" spans="1:12" ht="18.75">
      <c r="A22" s="3" t="s">
        <v>31</v>
      </c>
      <c r="C22" s="14"/>
      <c r="D22" s="14"/>
      <c r="E22" s="14"/>
      <c r="H22" s="14"/>
      <c r="I22" s="14"/>
      <c r="J22" s="14"/>
    </row>
    <row r="23" spans="1:12">
      <c r="A23" t="s">
        <v>64</v>
      </c>
      <c r="C23" s="14" t="s">
        <v>34</v>
      </c>
      <c r="D23" s="15">
        <v>45000</v>
      </c>
      <c r="E23" s="15">
        <v>900</v>
      </c>
      <c r="H23" s="14" t="s">
        <v>53</v>
      </c>
      <c r="I23" s="15">
        <v>45000</v>
      </c>
      <c r="J23" s="15">
        <v>900</v>
      </c>
      <c r="L23" t="s">
        <v>60</v>
      </c>
    </row>
    <row r="24" spans="1:12">
      <c r="B24" s="4" t="s">
        <v>7</v>
      </c>
      <c r="C24" s="14"/>
      <c r="D24" s="14">
        <v>45000</v>
      </c>
      <c r="E24" s="14">
        <f>SUM(E23:E23)</f>
        <v>900</v>
      </c>
      <c r="G24" s="4" t="s">
        <v>7</v>
      </c>
      <c r="H24" s="14"/>
      <c r="I24" s="14">
        <v>45000</v>
      </c>
      <c r="J24" s="14">
        <v>900</v>
      </c>
    </row>
    <row r="25" spans="1:12">
      <c r="B25" s="4" t="s">
        <v>8</v>
      </c>
      <c r="C25" s="14"/>
      <c r="D25" s="14"/>
      <c r="E25" s="14" t="s">
        <v>55</v>
      </c>
      <c r="G25" s="4" t="s">
        <v>8</v>
      </c>
      <c r="H25" s="14"/>
      <c r="I25" s="14"/>
      <c r="J25" s="14" t="s">
        <v>35</v>
      </c>
      <c r="L25" t="s">
        <v>60</v>
      </c>
    </row>
    <row r="26" spans="1:12">
      <c r="B26" s="4" t="s">
        <v>1</v>
      </c>
      <c r="C26" s="14"/>
      <c r="D26" s="14"/>
      <c r="E26" s="14">
        <v>14</v>
      </c>
      <c r="G26" s="4" t="s">
        <v>1</v>
      </c>
      <c r="H26" s="14"/>
      <c r="I26" s="14"/>
      <c r="J26" s="14">
        <v>14</v>
      </c>
    </row>
    <row r="27" spans="1:12">
      <c r="B27" s="18" t="s">
        <v>36</v>
      </c>
      <c r="C27" s="14"/>
      <c r="D27" s="14"/>
      <c r="E27" s="14" t="s">
        <v>37</v>
      </c>
      <c r="G27" s="4" t="s">
        <v>36</v>
      </c>
      <c r="H27" s="14"/>
      <c r="I27" s="14"/>
      <c r="J27" s="14" t="s">
        <v>37</v>
      </c>
    </row>
    <row r="28" spans="1:12">
      <c r="B28" s="27" t="s">
        <v>69</v>
      </c>
      <c r="C28" s="25"/>
      <c r="D28" s="25"/>
      <c r="E28" s="25"/>
      <c r="F28" s="24"/>
      <c r="H28" s="14"/>
      <c r="I28" s="14"/>
      <c r="J28" s="14"/>
    </row>
    <row r="29" spans="1:12">
      <c r="C29" s="14"/>
      <c r="D29" s="14"/>
      <c r="E29" s="14"/>
      <c r="H29" s="14"/>
      <c r="I29" s="14"/>
      <c r="J29" s="14"/>
    </row>
    <row r="30" spans="1:12" ht="18.75">
      <c r="A30" s="3" t="s">
        <v>38</v>
      </c>
      <c r="C30" s="14"/>
      <c r="D30" s="14"/>
      <c r="E30" s="14"/>
      <c r="H30" s="14"/>
      <c r="I30" s="14"/>
      <c r="J30" s="14"/>
    </row>
    <row r="31" spans="1:12">
      <c r="A31" t="s">
        <v>65</v>
      </c>
      <c r="C31" s="14" t="s">
        <v>39</v>
      </c>
      <c r="D31" s="15">
        <v>60780</v>
      </c>
      <c r="E31" s="15">
        <v>1216</v>
      </c>
      <c r="H31" s="14" t="s">
        <v>66</v>
      </c>
      <c r="I31" s="15">
        <v>60780</v>
      </c>
      <c r="J31" s="15">
        <v>1216</v>
      </c>
      <c r="L31" t="s">
        <v>60</v>
      </c>
    </row>
    <row r="32" spans="1:12">
      <c r="B32" s="4" t="s">
        <v>1</v>
      </c>
      <c r="C32" s="14"/>
      <c r="D32" s="14"/>
      <c r="E32" s="14">
        <v>0</v>
      </c>
      <c r="G32" s="4" t="s">
        <v>1</v>
      </c>
      <c r="H32" s="14"/>
      <c r="I32" s="14"/>
      <c r="J32" s="14">
        <v>0</v>
      </c>
    </row>
    <row r="33" spans="1:13" ht="15.75" thickBot="1">
      <c r="B33" s="4" t="s">
        <v>7</v>
      </c>
      <c r="C33" s="14"/>
      <c r="D33" s="16">
        <f>SUM(D31:D32)</f>
        <v>60780</v>
      </c>
      <c r="E33" s="16">
        <f>SUM(E31:E32)</f>
        <v>1216</v>
      </c>
      <c r="G33" s="4" t="s">
        <v>7</v>
      </c>
      <c r="H33" s="14"/>
      <c r="I33" s="16">
        <f>SUM(I31:I32)</f>
        <v>60780</v>
      </c>
      <c r="J33" s="16">
        <f>SUM(J31:J32)</f>
        <v>1216</v>
      </c>
    </row>
    <row r="34" spans="1:13" ht="15.75" thickTop="1">
      <c r="B34" s="4" t="s">
        <v>8</v>
      </c>
      <c r="C34" s="14"/>
      <c r="D34" s="14"/>
      <c r="E34" s="14" t="s">
        <v>40</v>
      </c>
      <c r="G34" s="4" t="s">
        <v>8</v>
      </c>
      <c r="H34" s="14"/>
      <c r="I34" s="14"/>
      <c r="J34" s="14" t="s">
        <v>40</v>
      </c>
    </row>
    <row r="35" spans="1:13">
      <c r="B35" s="28" t="s">
        <v>70</v>
      </c>
      <c r="C35" s="25"/>
      <c r="D35" s="25"/>
      <c r="E35" s="25"/>
      <c r="F35" s="24"/>
      <c r="G35" s="26"/>
      <c r="H35" s="25"/>
      <c r="I35" s="25"/>
      <c r="J35" s="25"/>
      <c r="K35" s="24"/>
    </row>
    <row r="36" spans="1:13">
      <c r="B36" s="28" t="s">
        <v>71</v>
      </c>
      <c r="C36" s="25"/>
      <c r="D36" s="25"/>
      <c r="E36" s="25"/>
      <c r="F36" s="24"/>
      <c r="G36" s="26"/>
      <c r="H36" s="25"/>
      <c r="I36" s="25"/>
      <c r="J36" s="25"/>
      <c r="K36" s="24"/>
    </row>
    <row r="37" spans="1:13">
      <c r="C37" s="14"/>
      <c r="D37" s="14"/>
      <c r="E37" s="14"/>
      <c r="H37" s="14"/>
      <c r="I37" s="14"/>
      <c r="J37" s="14"/>
    </row>
    <row r="38" spans="1:13" ht="15.75" thickBot="1">
      <c r="A38" s="29"/>
      <c r="B38" s="30"/>
      <c r="C38" s="31"/>
      <c r="D38" s="31"/>
      <c r="E38" s="31"/>
      <c r="F38" s="29"/>
      <c r="G38" s="30"/>
      <c r="H38" s="31"/>
      <c r="I38" s="31"/>
      <c r="J38" s="31"/>
      <c r="K38" s="29"/>
      <c r="L38" s="29"/>
      <c r="M38" s="29"/>
    </row>
    <row r="39" spans="1:13" ht="15.75" thickTop="1"/>
  </sheetData>
  <mergeCells count="4">
    <mergeCell ref="A2:J2"/>
    <mergeCell ref="A3:J3"/>
    <mergeCell ref="B5:E5"/>
    <mergeCell ref="G5:J5"/>
  </mergeCells>
  <pageMargins left="0.76" right="0.59" top="0.75" bottom="0.75" header="0.3" footer="0.3"/>
  <pageSetup scale="82" orientation="landscape" verticalDpi="0" r:id="rId1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O98"/>
  <sheetViews>
    <sheetView zoomScaleSheetLayoutView="100" workbookViewId="0">
      <selection activeCell="A8" sqref="A8:J8"/>
    </sheetView>
  </sheetViews>
  <sheetFormatPr defaultRowHeight="15"/>
  <cols>
    <col min="1" max="1" width="19.85546875" bestFit="1" customWidth="1"/>
    <col min="2" max="2" width="9" style="4" customWidth="1"/>
    <col min="3" max="3" width="10.140625" style="2" customWidth="1"/>
    <col min="4" max="4" width="8.140625" style="2" bestFit="1" customWidth="1"/>
    <col min="5" max="5" width="9.140625" style="2"/>
    <col min="7" max="7" width="9.140625" style="4"/>
    <col min="8" max="8" width="9.85546875" style="2" customWidth="1"/>
    <col min="9" max="9" width="8.140625" style="2" bestFit="1" customWidth="1"/>
    <col min="10" max="10" width="10.140625" style="2" bestFit="1" customWidth="1"/>
  </cols>
  <sheetData>
    <row r="2" spans="1:13" ht="18.7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</row>
    <row r="3" spans="1:13" ht="18.75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3" ht="17.25">
      <c r="A4" s="66" t="s">
        <v>72</v>
      </c>
      <c r="B4" s="66"/>
      <c r="C4" s="66"/>
      <c r="D4" s="66"/>
      <c r="E4" s="66"/>
      <c r="F4" s="66"/>
      <c r="G4" s="66"/>
      <c r="H4" s="66"/>
      <c r="I4" s="66"/>
      <c r="J4" s="66"/>
    </row>
    <row r="6" spans="1:13">
      <c r="B6" s="67" t="s">
        <v>2</v>
      </c>
      <c r="C6" s="67"/>
      <c r="D6" s="67"/>
      <c r="E6" s="67"/>
      <c r="F6" s="4"/>
      <c r="G6" s="67" t="s">
        <v>9</v>
      </c>
      <c r="H6" s="67"/>
      <c r="I6" s="67"/>
      <c r="J6" s="67"/>
    </row>
    <row r="7" spans="1:13">
      <c r="B7" s="17"/>
      <c r="G7" s="17"/>
    </row>
    <row r="8" spans="1:13" ht="45">
      <c r="A8" s="7" t="s">
        <v>4</v>
      </c>
      <c r="B8" s="5"/>
      <c r="C8" s="10" t="s">
        <v>3</v>
      </c>
      <c r="D8" s="11" t="s">
        <v>5</v>
      </c>
      <c r="E8" s="11" t="s">
        <v>6</v>
      </c>
      <c r="F8" s="5"/>
      <c r="G8" s="6"/>
      <c r="H8" s="10" t="s">
        <v>3</v>
      </c>
      <c r="I8" s="11" t="s">
        <v>5</v>
      </c>
      <c r="J8" s="11" t="s">
        <v>6</v>
      </c>
      <c r="K8" s="1"/>
      <c r="L8" s="4" t="s">
        <v>10</v>
      </c>
      <c r="M8" s="1"/>
    </row>
    <row r="9" spans="1:13" ht="18.75">
      <c r="A9" s="9" t="s">
        <v>16</v>
      </c>
      <c r="B9" s="7"/>
      <c r="C9" s="12"/>
      <c r="D9" s="13"/>
      <c r="E9" s="13"/>
      <c r="F9" s="7"/>
      <c r="G9" s="8"/>
      <c r="H9" s="12"/>
      <c r="I9" s="13"/>
      <c r="J9" s="13"/>
      <c r="K9" s="1"/>
      <c r="L9" s="1"/>
      <c r="M9" s="1"/>
    </row>
    <row r="10" spans="1:13">
      <c r="A10" t="s">
        <v>73</v>
      </c>
      <c r="C10" s="14" t="s">
        <v>77</v>
      </c>
      <c r="D10" s="14">
        <v>16292</v>
      </c>
      <c r="E10" s="14">
        <v>1629</v>
      </c>
      <c r="H10" s="14" t="s">
        <v>12</v>
      </c>
      <c r="I10" s="14">
        <v>16292</v>
      </c>
      <c r="J10" s="14">
        <v>1629</v>
      </c>
      <c r="L10" t="s">
        <v>60</v>
      </c>
    </row>
    <row r="11" spans="1:13">
      <c r="A11" t="s">
        <v>74</v>
      </c>
      <c r="C11" s="14" t="s">
        <v>77</v>
      </c>
      <c r="D11" s="14">
        <v>22000</v>
      </c>
      <c r="E11" s="14">
        <v>2200</v>
      </c>
      <c r="H11" s="14" t="s">
        <v>12</v>
      </c>
      <c r="I11" s="14">
        <v>22000</v>
      </c>
      <c r="J11" s="14">
        <v>2200</v>
      </c>
      <c r="L11" t="s">
        <v>60</v>
      </c>
    </row>
    <row r="12" spans="1:13">
      <c r="A12" t="s">
        <v>75</v>
      </c>
      <c r="C12" s="14" t="s">
        <v>76</v>
      </c>
      <c r="D12" s="15">
        <v>30000</v>
      </c>
      <c r="E12" s="15">
        <v>3000</v>
      </c>
      <c r="H12" s="14" t="s">
        <v>76</v>
      </c>
      <c r="I12" s="15">
        <v>30000</v>
      </c>
      <c r="J12" s="15">
        <v>3000</v>
      </c>
    </row>
    <row r="13" spans="1:13">
      <c r="B13" s="4" t="s">
        <v>1</v>
      </c>
      <c r="C13" s="14"/>
      <c r="D13" s="14"/>
      <c r="E13" s="14">
        <v>137</v>
      </c>
      <c r="G13" s="4" t="s">
        <v>1</v>
      </c>
      <c r="H13" s="14"/>
      <c r="I13" s="14"/>
      <c r="J13" s="14">
        <v>137</v>
      </c>
    </row>
    <row r="14" spans="1:13" ht="15.75" thickBot="1">
      <c r="B14" s="4" t="s">
        <v>7</v>
      </c>
      <c r="C14" s="14"/>
      <c r="D14" s="16">
        <f>SUM(D10:D13)</f>
        <v>68292</v>
      </c>
      <c r="E14" s="16">
        <f>SUM(E10:E13)</f>
        <v>6966</v>
      </c>
      <c r="G14" s="4" t="s">
        <v>7</v>
      </c>
      <c r="H14" s="14"/>
      <c r="I14" s="16">
        <f>SUM(I10:I13)</f>
        <v>68292</v>
      </c>
      <c r="J14" s="16">
        <f>SUM(J10:J13)</f>
        <v>6966</v>
      </c>
    </row>
    <row r="15" spans="1:13" ht="15.75" thickTop="1">
      <c r="B15" s="4" t="s">
        <v>8</v>
      </c>
      <c r="C15" s="14"/>
      <c r="D15" s="14"/>
      <c r="E15" s="14" t="s">
        <v>51</v>
      </c>
      <c r="G15" s="4" t="s">
        <v>8</v>
      </c>
      <c r="H15" s="14"/>
      <c r="I15" s="14"/>
      <c r="J15" s="14" t="s">
        <v>24</v>
      </c>
      <c r="L15" t="s">
        <v>60</v>
      </c>
    </row>
    <row r="16" spans="1:13">
      <c r="B16" s="24" t="s">
        <v>83</v>
      </c>
      <c r="C16" s="25"/>
      <c r="D16" s="25"/>
      <c r="E16" s="25"/>
      <c r="F16" s="24"/>
      <c r="G16" s="26"/>
      <c r="H16" s="25"/>
      <c r="I16" s="25"/>
      <c r="J16" s="25"/>
    </row>
    <row r="17" spans="1:12">
      <c r="C17" s="14"/>
      <c r="D17" s="14"/>
      <c r="E17" s="14"/>
      <c r="H17" s="14"/>
      <c r="I17" s="14"/>
      <c r="J17" s="14"/>
    </row>
    <row r="18" spans="1:12">
      <c r="C18" s="14"/>
      <c r="D18" s="14"/>
      <c r="E18" s="14"/>
      <c r="H18" s="14"/>
      <c r="I18" s="14"/>
      <c r="J18" s="14"/>
    </row>
    <row r="19" spans="1:12" ht="18.75">
      <c r="A19" s="3" t="s">
        <v>17</v>
      </c>
      <c r="C19" s="14"/>
      <c r="D19" s="14"/>
      <c r="E19" s="14"/>
      <c r="H19" s="14"/>
      <c r="I19" s="14"/>
      <c r="J19" s="14"/>
    </row>
    <row r="20" spans="1:12">
      <c r="A20" t="s">
        <v>74</v>
      </c>
      <c r="C20" s="14" t="s">
        <v>18</v>
      </c>
      <c r="D20" s="14">
        <v>22000</v>
      </c>
      <c r="E20" s="14">
        <v>2200</v>
      </c>
      <c r="H20" s="14" t="s">
        <v>49</v>
      </c>
      <c r="I20" s="14">
        <v>22000</v>
      </c>
      <c r="J20" s="14">
        <v>2200</v>
      </c>
      <c r="L20" t="s">
        <v>60</v>
      </c>
    </row>
    <row r="21" spans="1:12">
      <c r="A21" t="s">
        <v>73</v>
      </c>
      <c r="C21" s="14" t="s">
        <v>18</v>
      </c>
      <c r="D21" s="14">
        <v>16292</v>
      </c>
      <c r="E21" s="14">
        <v>1629</v>
      </c>
      <c r="H21" s="14" t="s">
        <v>18</v>
      </c>
      <c r="I21" s="14">
        <v>16292</v>
      </c>
      <c r="J21" s="14">
        <v>1629</v>
      </c>
    </row>
    <row r="22" spans="1:12">
      <c r="A22" t="s">
        <v>75</v>
      </c>
      <c r="C22" s="14" t="s">
        <v>49</v>
      </c>
      <c r="D22" s="15">
        <v>30000</v>
      </c>
      <c r="E22" s="15">
        <v>3000</v>
      </c>
      <c r="H22" s="14" t="s">
        <v>18</v>
      </c>
      <c r="I22" s="15">
        <v>30000</v>
      </c>
      <c r="J22" s="15">
        <v>3000</v>
      </c>
      <c r="L22" t="s">
        <v>60</v>
      </c>
    </row>
    <row r="23" spans="1:12">
      <c r="B23" s="4" t="s">
        <v>1</v>
      </c>
      <c r="C23" s="14"/>
      <c r="D23" s="14"/>
      <c r="E23" s="14">
        <v>69</v>
      </c>
      <c r="G23" s="4" t="s">
        <v>1</v>
      </c>
      <c r="H23" s="14"/>
      <c r="I23" s="14"/>
      <c r="J23" s="14">
        <v>69</v>
      </c>
    </row>
    <row r="24" spans="1:12" ht="15.75" thickBot="1">
      <c r="B24" s="4" t="s">
        <v>7</v>
      </c>
      <c r="C24" s="14"/>
      <c r="D24" s="16">
        <f>SUM(D20:D23)</f>
        <v>68292</v>
      </c>
      <c r="E24" s="16">
        <f>SUM(E20:E23)</f>
        <v>6898</v>
      </c>
      <c r="G24" s="4" t="s">
        <v>7</v>
      </c>
      <c r="H24" s="14"/>
      <c r="I24" s="16">
        <f>SUM(I20:I23)</f>
        <v>68292</v>
      </c>
      <c r="J24" s="16">
        <f>SUM(J20:J23)</f>
        <v>6898</v>
      </c>
    </row>
    <row r="25" spans="1:12" ht="15.75" thickTop="1">
      <c r="B25" s="4" t="s">
        <v>8</v>
      </c>
      <c r="C25" s="14"/>
      <c r="D25" s="14"/>
      <c r="E25" s="14" t="s">
        <v>51</v>
      </c>
      <c r="G25" s="4" t="s">
        <v>8</v>
      </c>
      <c r="H25" s="14"/>
      <c r="I25" s="14"/>
      <c r="J25" s="14" t="s">
        <v>24</v>
      </c>
      <c r="L25" t="s">
        <v>60</v>
      </c>
    </row>
    <row r="26" spans="1:12">
      <c r="C26" s="14"/>
      <c r="D26" s="14"/>
      <c r="E26" s="14"/>
      <c r="H26" s="14"/>
      <c r="I26" s="14"/>
      <c r="J26" s="14"/>
    </row>
    <row r="27" spans="1:12">
      <c r="C27" s="14"/>
      <c r="D27" s="14"/>
      <c r="E27" s="14"/>
      <c r="H27" s="14"/>
      <c r="I27" s="14"/>
      <c r="J27" s="14"/>
    </row>
    <row r="28" spans="1:12" ht="18.75">
      <c r="A28" s="3" t="s">
        <v>19</v>
      </c>
      <c r="C28" s="14"/>
      <c r="D28" s="14"/>
      <c r="E28" s="14"/>
      <c r="H28" s="14"/>
      <c r="I28" s="14"/>
      <c r="J28" s="14"/>
    </row>
    <row r="29" spans="1:12">
      <c r="A29" t="s">
        <v>73</v>
      </c>
      <c r="C29" s="14" t="s">
        <v>79</v>
      </c>
      <c r="D29" s="14">
        <v>16292</v>
      </c>
      <c r="E29" s="14">
        <v>1629</v>
      </c>
      <c r="H29" s="14" t="s">
        <v>22</v>
      </c>
      <c r="I29" s="14">
        <v>16292</v>
      </c>
      <c r="J29" s="14">
        <v>1629</v>
      </c>
      <c r="L29" t="s">
        <v>60</v>
      </c>
    </row>
    <row r="30" spans="1:12">
      <c r="A30" t="s">
        <v>74</v>
      </c>
      <c r="C30" s="14" t="s">
        <v>79</v>
      </c>
      <c r="D30" s="14">
        <v>22000</v>
      </c>
      <c r="E30" s="14">
        <v>2200</v>
      </c>
      <c r="H30" s="14" t="s">
        <v>22</v>
      </c>
      <c r="I30" s="14">
        <v>22000</v>
      </c>
      <c r="J30" s="14">
        <v>2200</v>
      </c>
      <c r="L30" t="s">
        <v>60</v>
      </c>
    </row>
    <row r="31" spans="1:12">
      <c r="A31" t="s">
        <v>75</v>
      </c>
      <c r="C31" s="14" t="s">
        <v>79</v>
      </c>
      <c r="D31" s="14">
        <v>30000</v>
      </c>
      <c r="E31" s="14">
        <v>3000</v>
      </c>
      <c r="H31" s="14" t="s">
        <v>79</v>
      </c>
      <c r="I31" s="14">
        <v>30000</v>
      </c>
      <c r="J31" s="14">
        <v>3000</v>
      </c>
    </row>
    <row r="32" spans="1:12">
      <c r="A32" t="s">
        <v>78</v>
      </c>
      <c r="C32" s="14" t="s">
        <v>79</v>
      </c>
      <c r="D32" s="15">
        <v>21000</v>
      </c>
      <c r="E32" s="15">
        <v>2100</v>
      </c>
      <c r="H32" s="14" t="s">
        <v>80</v>
      </c>
      <c r="I32" s="15">
        <v>21000</v>
      </c>
      <c r="J32" s="15">
        <v>2100</v>
      </c>
      <c r="L32" t="s">
        <v>60</v>
      </c>
    </row>
    <row r="33" spans="1:12">
      <c r="B33" s="4" t="s">
        <v>1</v>
      </c>
      <c r="C33" s="14"/>
      <c r="D33" s="14"/>
      <c r="E33" s="14">
        <v>0</v>
      </c>
      <c r="G33" s="4" t="s">
        <v>1</v>
      </c>
      <c r="H33" s="14"/>
      <c r="I33" s="14"/>
      <c r="J33" s="14">
        <v>0</v>
      </c>
    </row>
    <row r="34" spans="1:12" ht="15.75" thickBot="1">
      <c r="B34" s="4" t="s">
        <v>7</v>
      </c>
      <c r="C34" s="14"/>
      <c r="D34" s="16">
        <f>SUM(D29:D33)</f>
        <v>89292</v>
      </c>
      <c r="E34" s="16">
        <f>SUM(E29:E33)</f>
        <v>8929</v>
      </c>
      <c r="G34" s="4" t="s">
        <v>7</v>
      </c>
      <c r="H34" s="14"/>
      <c r="I34" s="16">
        <f>SUM(I29:I33)</f>
        <v>89292</v>
      </c>
      <c r="J34" s="16">
        <f>SUM(J29:J33)</f>
        <v>8929</v>
      </c>
    </row>
    <row r="35" spans="1:12" ht="15.75" thickTop="1">
      <c r="B35" s="4" t="s">
        <v>8</v>
      </c>
      <c r="C35" s="14"/>
      <c r="D35" s="14"/>
      <c r="E35" s="14" t="s">
        <v>25</v>
      </c>
      <c r="G35" s="4" t="s">
        <v>8</v>
      </c>
      <c r="H35" s="14"/>
      <c r="I35" s="14"/>
      <c r="J35" s="14" t="s">
        <v>25</v>
      </c>
    </row>
    <row r="36" spans="1:12">
      <c r="B36" s="28" t="s">
        <v>81</v>
      </c>
      <c r="C36" s="25"/>
      <c r="D36" s="25"/>
      <c r="E36" s="25"/>
      <c r="F36" s="24"/>
      <c r="G36" s="26"/>
      <c r="H36" s="25"/>
      <c r="I36" s="25"/>
      <c r="J36" s="25"/>
      <c r="K36" s="24"/>
    </row>
    <row r="37" spans="1:12">
      <c r="B37" s="62"/>
      <c r="C37" s="22"/>
      <c r="D37" s="22"/>
      <c r="E37" s="22"/>
      <c r="F37" s="21"/>
      <c r="G37" s="23"/>
      <c r="H37" s="22"/>
      <c r="I37" s="22"/>
      <c r="J37" s="22"/>
      <c r="K37" s="21"/>
    </row>
    <row r="38" spans="1:12">
      <c r="C38" s="14"/>
      <c r="D38" s="14"/>
      <c r="E38" s="14"/>
      <c r="H38" s="14"/>
      <c r="I38" s="14"/>
      <c r="J38" s="14"/>
    </row>
    <row r="39" spans="1:12" ht="18.75">
      <c r="A39" s="3" t="s">
        <v>23</v>
      </c>
      <c r="C39" s="14"/>
      <c r="D39" s="14"/>
      <c r="E39" s="14"/>
      <c r="H39" s="14"/>
      <c r="I39" s="14"/>
      <c r="J39" s="14"/>
    </row>
    <row r="40" spans="1:12">
      <c r="A40" t="s">
        <v>74</v>
      </c>
      <c r="C40" s="14" t="s">
        <v>27</v>
      </c>
      <c r="D40" s="14">
        <v>22000</v>
      </c>
      <c r="E40" s="14">
        <v>2200</v>
      </c>
      <c r="H40" s="14" t="s">
        <v>27</v>
      </c>
      <c r="I40" s="14">
        <v>22000</v>
      </c>
      <c r="J40" s="14">
        <v>2200</v>
      </c>
    </row>
    <row r="41" spans="1:12">
      <c r="A41" t="s">
        <v>73</v>
      </c>
      <c r="C41" s="14" t="s">
        <v>26</v>
      </c>
      <c r="D41" s="14">
        <v>16292</v>
      </c>
      <c r="E41" s="14">
        <v>1629</v>
      </c>
      <c r="H41" s="14" t="s">
        <v>27</v>
      </c>
      <c r="I41" s="14">
        <v>16292</v>
      </c>
      <c r="J41" s="14">
        <v>1629</v>
      </c>
      <c r="L41" t="s">
        <v>60</v>
      </c>
    </row>
    <row r="42" spans="1:12">
      <c r="A42" t="s">
        <v>75</v>
      </c>
      <c r="C42" s="14" t="s">
        <v>27</v>
      </c>
      <c r="D42" s="14">
        <v>30000</v>
      </c>
      <c r="E42" s="14">
        <v>3000</v>
      </c>
      <c r="H42" s="14" t="s">
        <v>27</v>
      </c>
      <c r="I42" s="14">
        <v>30000</v>
      </c>
      <c r="J42" s="14">
        <v>3000</v>
      </c>
    </row>
    <row r="43" spans="1:12">
      <c r="A43" t="s">
        <v>78</v>
      </c>
      <c r="C43" s="14" t="s">
        <v>27</v>
      </c>
      <c r="D43" s="15">
        <v>21000</v>
      </c>
      <c r="E43" s="15">
        <v>2100</v>
      </c>
      <c r="H43" s="14" t="s">
        <v>27</v>
      </c>
      <c r="I43" s="15">
        <v>21000</v>
      </c>
      <c r="J43" s="15">
        <v>2100</v>
      </c>
    </row>
    <row r="44" spans="1:12">
      <c r="B44" s="4" t="s">
        <v>1</v>
      </c>
      <c r="C44" s="14"/>
      <c r="D44" s="14"/>
      <c r="E44" s="14">
        <v>0</v>
      </c>
      <c r="G44" s="4" t="s">
        <v>1</v>
      </c>
      <c r="H44" s="14"/>
      <c r="I44" s="14"/>
      <c r="J44" s="14">
        <v>0</v>
      </c>
    </row>
    <row r="45" spans="1:12" ht="15.75" thickBot="1">
      <c r="B45" s="4" t="s">
        <v>7</v>
      </c>
      <c r="C45" s="14"/>
      <c r="D45" s="16">
        <f>SUM(D40:D44)</f>
        <v>89292</v>
      </c>
      <c r="E45" s="16">
        <f>SUM(E40:E44)</f>
        <v>8929</v>
      </c>
      <c r="G45" s="4" t="s">
        <v>7</v>
      </c>
      <c r="H45" s="14"/>
      <c r="I45" s="16">
        <f>SUM(I40:I44)</f>
        <v>89292</v>
      </c>
      <c r="J45" s="16">
        <f>SUM(J40:J44)</f>
        <v>8929</v>
      </c>
    </row>
    <row r="46" spans="1:12" ht="15.75" thickTop="1">
      <c r="B46" s="4" t="s">
        <v>8</v>
      </c>
      <c r="C46" s="14"/>
      <c r="D46" s="14"/>
      <c r="E46" s="14" t="s">
        <v>52</v>
      </c>
      <c r="G46" s="4" t="s">
        <v>8</v>
      </c>
      <c r="H46" s="14"/>
      <c r="I46" s="14"/>
      <c r="J46" s="14" t="s">
        <v>28</v>
      </c>
      <c r="L46" t="s">
        <v>60</v>
      </c>
    </row>
    <row r="47" spans="1:12">
      <c r="B47" s="28" t="s">
        <v>81</v>
      </c>
      <c r="C47" s="25"/>
      <c r="D47" s="25"/>
      <c r="E47" s="25"/>
      <c r="F47" s="24"/>
      <c r="G47" s="26"/>
      <c r="H47" s="25"/>
      <c r="I47" s="25"/>
      <c r="J47" s="25"/>
      <c r="K47" s="24"/>
    </row>
    <row r="48" spans="1:12">
      <c r="C48" s="14"/>
      <c r="D48" s="14"/>
      <c r="E48" s="14"/>
      <c r="H48" s="14"/>
      <c r="I48" s="14"/>
      <c r="J48" s="14"/>
    </row>
    <row r="49" spans="1:11" ht="18.75">
      <c r="A49" s="3" t="s">
        <v>29</v>
      </c>
      <c r="C49" s="14"/>
      <c r="D49" s="14"/>
      <c r="E49" s="14"/>
      <c r="H49" s="14"/>
      <c r="I49" s="14"/>
      <c r="J49" s="14"/>
    </row>
    <row r="50" spans="1:11">
      <c r="A50" t="s">
        <v>74</v>
      </c>
      <c r="C50" s="14" t="s">
        <v>82</v>
      </c>
      <c r="D50" s="14">
        <v>22000</v>
      </c>
      <c r="E50" s="14">
        <v>2200</v>
      </c>
      <c r="H50" s="14" t="s">
        <v>82</v>
      </c>
      <c r="I50" s="14">
        <v>22000</v>
      </c>
      <c r="J50" s="14">
        <v>2200</v>
      </c>
    </row>
    <row r="51" spans="1:11">
      <c r="A51" t="s">
        <v>75</v>
      </c>
      <c r="C51" s="14" t="s">
        <v>82</v>
      </c>
      <c r="D51" s="14">
        <v>30000</v>
      </c>
      <c r="E51" s="14">
        <v>3000</v>
      </c>
      <c r="H51" s="14" t="s">
        <v>82</v>
      </c>
      <c r="I51" s="14">
        <v>30000</v>
      </c>
      <c r="J51" s="14">
        <v>3000</v>
      </c>
    </row>
    <row r="52" spans="1:11">
      <c r="A52" t="s">
        <v>78</v>
      </c>
      <c r="C52" s="14" t="s">
        <v>82</v>
      </c>
      <c r="D52" s="14">
        <v>21000</v>
      </c>
      <c r="E52" s="14">
        <v>2100</v>
      </c>
      <c r="H52" s="14" t="s">
        <v>82</v>
      </c>
      <c r="I52" s="14">
        <v>21000</v>
      </c>
      <c r="J52" s="14">
        <v>2100</v>
      </c>
    </row>
    <row r="53" spans="1:11">
      <c r="A53" t="s">
        <v>73</v>
      </c>
      <c r="C53" s="14" t="s">
        <v>30</v>
      </c>
      <c r="D53" s="15">
        <v>16292</v>
      </c>
      <c r="E53" s="15">
        <v>1629</v>
      </c>
      <c r="H53" s="14" t="s">
        <v>30</v>
      </c>
      <c r="I53" s="15">
        <v>16292</v>
      </c>
      <c r="J53" s="15">
        <v>1629</v>
      </c>
    </row>
    <row r="54" spans="1:11">
      <c r="B54" s="4" t="s">
        <v>1</v>
      </c>
      <c r="C54" s="14"/>
      <c r="D54" s="14"/>
      <c r="E54" s="14">
        <v>0</v>
      </c>
      <c r="G54" s="4" t="s">
        <v>1</v>
      </c>
      <c r="H54" s="14"/>
      <c r="I54" s="14"/>
      <c r="J54" s="14">
        <v>0</v>
      </c>
    </row>
    <row r="55" spans="1:11" ht="15.75" thickBot="1">
      <c r="B55" s="4" t="s">
        <v>7</v>
      </c>
      <c r="C55" s="14"/>
      <c r="D55" s="16">
        <f>SUM(D50:D54)</f>
        <v>89292</v>
      </c>
      <c r="E55" s="16">
        <f>SUM(E50:E54)</f>
        <v>8929</v>
      </c>
      <c r="G55" s="4" t="s">
        <v>7</v>
      </c>
      <c r="H55" s="14"/>
      <c r="I55" s="16">
        <f>SUM(I50:I54)</f>
        <v>89292</v>
      </c>
      <c r="J55" s="16">
        <f>SUM(J50:J54)</f>
        <v>8929</v>
      </c>
    </row>
    <row r="56" spans="1:11" ht="15.75" thickTop="1">
      <c r="B56" s="4" t="s">
        <v>8</v>
      </c>
      <c r="C56" s="14"/>
      <c r="D56" s="14"/>
      <c r="E56" s="14" t="s">
        <v>53</v>
      </c>
      <c r="G56" s="4" t="s">
        <v>8</v>
      </c>
      <c r="H56" s="14"/>
      <c r="I56" s="14"/>
      <c r="J56" s="14" t="s">
        <v>53</v>
      </c>
    </row>
    <row r="57" spans="1:11">
      <c r="B57" s="24" t="s">
        <v>83</v>
      </c>
      <c r="C57" s="25"/>
      <c r="D57" s="25"/>
      <c r="E57" s="25"/>
      <c r="F57" s="24"/>
      <c r="G57" s="26"/>
      <c r="H57" s="25"/>
      <c r="I57" s="25"/>
      <c r="J57" s="25"/>
    </row>
    <row r="58" spans="1:11">
      <c r="B58" s="28" t="s">
        <v>81</v>
      </c>
      <c r="C58" s="25"/>
      <c r="D58" s="25"/>
      <c r="E58" s="25"/>
      <c r="F58" s="24"/>
      <c r="G58" s="26"/>
      <c r="H58" s="25"/>
      <c r="I58" s="25"/>
      <c r="J58" s="25"/>
      <c r="K58" s="24"/>
    </row>
    <row r="59" spans="1:11">
      <c r="C59" s="14"/>
      <c r="D59" s="14"/>
      <c r="E59" s="14"/>
      <c r="H59" s="14"/>
      <c r="I59" s="14"/>
      <c r="J59" s="14"/>
    </row>
    <row r="60" spans="1:11" ht="18.75">
      <c r="A60" s="3" t="s">
        <v>31</v>
      </c>
      <c r="C60" s="14"/>
      <c r="D60" s="14"/>
      <c r="E60" s="14"/>
      <c r="H60" s="14"/>
      <c r="I60" s="14"/>
      <c r="J60" s="14"/>
    </row>
    <row r="61" spans="1:11">
      <c r="A61" t="s">
        <v>74</v>
      </c>
      <c r="C61" s="14" t="s">
        <v>32</v>
      </c>
      <c r="D61" s="14">
        <v>22000</v>
      </c>
      <c r="E61" s="14">
        <v>2200</v>
      </c>
      <c r="H61" s="14" t="s">
        <v>32</v>
      </c>
      <c r="I61" s="14">
        <v>22000</v>
      </c>
      <c r="J61" s="14">
        <v>2200</v>
      </c>
    </row>
    <row r="62" spans="1:11">
      <c r="A62" t="s">
        <v>73</v>
      </c>
      <c r="C62" s="14" t="s">
        <v>34</v>
      </c>
      <c r="D62" s="14">
        <v>16292</v>
      </c>
      <c r="E62" s="14">
        <v>1629</v>
      </c>
      <c r="H62" s="14" t="s">
        <v>34</v>
      </c>
      <c r="I62" s="14">
        <v>16292</v>
      </c>
      <c r="J62" s="14">
        <v>1629</v>
      </c>
    </row>
    <row r="63" spans="1:11">
      <c r="A63" t="s">
        <v>75</v>
      </c>
      <c r="C63" s="14" t="s">
        <v>34</v>
      </c>
      <c r="D63" s="14">
        <v>30000</v>
      </c>
      <c r="E63" s="14">
        <v>3000</v>
      </c>
      <c r="H63" s="14" t="s">
        <v>34</v>
      </c>
      <c r="I63" s="14">
        <v>30000</v>
      </c>
      <c r="J63" s="14">
        <v>3000</v>
      </c>
    </row>
    <row r="64" spans="1:11">
      <c r="A64" t="s">
        <v>78</v>
      </c>
      <c r="C64" s="14" t="s">
        <v>34</v>
      </c>
      <c r="D64" s="15">
        <v>21000</v>
      </c>
      <c r="E64" s="15">
        <v>2100</v>
      </c>
      <c r="H64" s="14" t="s">
        <v>34</v>
      </c>
      <c r="I64" s="15">
        <v>21000</v>
      </c>
      <c r="J64" s="15">
        <v>2100</v>
      </c>
    </row>
    <row r="65" spans="1:12">
      <c r="B65" s="4" t="s">
        <v>7</v>
      </c>
      <c r="C65" s="14"/>
      <c r="D65" s="14">
        <f>SUM(D61:D64)</f>
        <v>89292</v>
      </c>
      <c r="E65" s="14">
        <f>SUM(E61:E64)</f>
        <v>8929</v>
      </c>
      <c r="G65" s="4" t="s">
        <v>7</v>
      </c>
      <c r="H65" s="14"/>
      <c r="I65" s="14">
        <f>SUM(I61:I64)</f>
        <v>89292</v>
      </c>
      <c r="J65" s="14">
        <f>SUM(J61:J64)</f>
        <v>8929</v>
      </c>
    </row>
    <row r="66" spans="1:12">
      <c r="B66" s="4" t="s">
        <v>8</v>
      </c>
      <c r="C66" s="14"/>
      <c r="D66" s="14"/>
      <c r="E66" s="14" t="s">
        <v>55</v>
      </c>
      <c r="G66" s="4" t="s">
        <v>8</v>
      </c>
      <c r="H66" s="14"/>
      <c r="I66" s="14"/>
      <c r="J66" s="14" t="s">
        <v>35</v>
      </c>
      <c r="L66" t="s">
        <v>60</v>
      </c>
    </row>
    <row r="67" spans="1:12">
      <c r="B67" s="4" t="s">
        <v>1</v>
      </c>
      <c r="C67" s="14"/>
      <c r="D67" s="14"/>
      <c r="E67" s="14">
        <v>134</v>
      </c>
      <c r="G67" s="4" t="s">
        <v>1</v>
      </c>
      <c r="H67" s="14"/>
      <c r="I67" s="14"/>
      <c r="J67" s="14">
        <v>134</v>
      </c>
    </row>
    <row r="68" spans="1:12">
      <c r="B68" s="18" t="s">
        <v>36</v>
      </c>
      <c r="C68" s="14"/>
      <c r="D68" s="14"/>
      <c r="E68" s="14" t="s">
        <v>37</v>
      </c>
      <c r="G68" s="4" t="s">
        <v>36</v>
      </c>
      <c r="H68" s="14"/>
      <c r="I68" s="14"/>
      <c r="J68" s="14" t="s">
        <v>37</v>
      </c>
    </row>
    <row r="69" spans="1:12">
      <c r="B69" s="28" t="s">
        <v>81</v>
      </c>
      <c r="C69" s="25"/>
      <c r="D69" s="25"/>
      <c r="E69" s="25"/>
      <c r="F69" s="24"/>
      <c r="G69" s="26"/>
      <c r="H69" s="25"/>
      <c r="I69" s="25"/>
      <c r="J69" s="25"/>
      <c r="K69" s="24"/>
    </row>
    <row r="70" spans="1:12" ht="18.75">
      <c r="A70" s="3" t="s">
        <v>38</v>
      </c>
      <c r="C70" s="14"/>
      <c r="D70" s="14"/>
      <c r="E70" s="14"/>
      <c r="H70" s="14"/>
      <c r="I70" s="14"/>
      <c r="J70" s="14"/>
    </row>
    <row r="71" spans="1:12">
      <c r="A71" t="s">
        <v>74</v>
      </c>
      <c r="C71" s="14" t="s">
        <v>39</v>
      </c>
      <c r="D71" s="14">
        <v>24200</v>
      </c>
      <c r="E71" s="14">
        <v>2420</v>
      </c>
      <c r="H71" s="14" t="s">
        <v>39</v>
      </c>
      <c r="I71" s="14">
        <v>24200</v>
      </c>
      <c r="J71" s="14">
        <v>2420</v>
      </c>
    </row>
    <row r="72" spans="1:12">
      <c r="A72" t="s">
        <v>75</v>
      </c>
      <c r="C72" s="14" t="s">
        <v>54</v>
      </c>
      <c r="D72" s="14">
        <v>30000</v>
      </c>
      <c r="E72" s="14">
        <v>3000</v>
      </c>
      <c r="H72" s="14" t="s">
        <v>39</v>
      </c>
      <c r="I72" s="14">
        <v>30000</v>
      </c>
      <c r="J72" s="14">
        <v>3000</v>
      </c>
      <c r="L72" t="s">
        <v>60</v>
      </c>
    </row>
    <row r="73" spans="1:12">
      <c r="A73" t="s">
        <v>78</v>
      </c>
      <c r="C73" s="14" t="s">
        <v>39</v>
      </c>
      <c r="D73" s="14">
        <v>21000</v>
      </c>
      <c r="E73" s="14">
        <v>2100</v>
      </c>
      <c r="H73" s="14" t="s">
        <v>39</v>
      </c>
      <c r="I73" s="14">
        <v>21000</v>
      </c>
      <c r="J73" s="14">
        <v>2100</v>
      </c>
    </row>
    <row r="74" spans="1:12">
      <c r="A74" t="s">
        <v>73</v>
      </c>
      <c r="C74" s="14" t="s">
        <v>39</v>
      </c>
      <c r="D74" s="15">
        <v>17105</v>
      </c>
      <c r="E74" s="15">
        <v>1710</v>
      </c>
      <c r="H74" s="14" t="s">
        <v>39</v>
      </c>
      <c r="I74" s="15">
        <v>17105</v>
      </c>
      <c r="J74" s="15">
        <v>1710</v>
      </c>
      <c r="L74" t="s">
        <v>129</v>
      </c>
    </row>
    <row r="75" spans="1:12">
      <c r="B75" s="4" t="s">
        <v>1</v>
      </c>
      <c r="C75" s="14"/>
      <c r="D75" s="14"/>
      <c r="E75" s="14">
        <v>0</v>
      </c>
      <c r="G75" s="4" t="s">
        <v>1</v>
      </c>
      <c r="H75" s="14"/>
      <c r="I75" s="14"/>
      <c r="J75" s="14">
        <v>0</v>
      </c>
    </row>
    <row r="76" spans="1:12" ht="15.75" thickBot="1">
      <c r="B76" s="4" t="s">
        <v>7</v>
      </c>
      <c r="C76" s="14"/>
      <c r="D76" s="16">
        <f>SUM(D71:D75)</f>
        <v>92305</v>
      </c>
      <c r="E76" s="16">
        <f>SUM(E71:E75)</f>
        <v>9230</v>
      </c>
      <c r="G76" s="4" t="s">
        <v>7</v>
      </c>
      <c r="H76" s="14"/>
      <c r="I76" s="16">
        <f>SUM(I71:I75)</f>
        <v>92305</v>
      </c>
      <c r="J76" s="16">
        <f>SUM(J71:J75)</f>
        <v>9230</v>
      </c>
    </row>
    <row r="77" spans="1:12" ht="15.75" thickTop="1">
      <c r="B77" s="4" t="s">
        <v>8</v>
      </c>
      <c r="C77" s="14"/>
      <c r="D77" s="14"/>
      <c r="E77" s="14" t="s">
        <v>40</v>
      </c>
      <c r="G77" s="4" t="s">
        <v>8</v>
      </c>
      <c r="H77" s="14"/>
      <c r="I77" s="14"/>
      <c r="J77" s="14" t="s">
        <v>40</v>
      </c>
    </row>
    <row r="78" spans="1:12">
      <c r="B78" s="24" t="s">
        <v>83</v>
      </c>
      <c r="C78" s="25"/>
      <c r="D78" s="25"/>
      <c r="E78" s="25"/>
      <c r="F78" s="24"/>
      <c r="G78" s="26"/>
      <c r="H78" s="25"/>
      <c r="I78" s="25"/>
      <c r="J78" s="25"/>
    </row>
    <row r="79" spans="1:12">
      <c r="B79" s="28" t="s">
        <v>81</v>
      </c>
      <c r="C79" s="25"/>
      <c r="D79" s="25"/>
      <c r="E79" s="25"/>
      <c r="F79" s="24"/>
      <c r="G79" s="26"/>
      <c r="H79" s="25"/>
      <c r="I79" s="25"/>
      <c r="J79" s="25"/>
      <c r="K79" s="24"/>
    </row>
    <row r="80" spans="1:12">
      <c r="C80" s="14"/>
      <c r="D80" s="14"/>
      <c r="E80" s="14"/>
      <c r="H80" s="14"/>
      <c r="I80" s="14"/>
      <c r="J80" s="14"/>
    </row>
    <row r="81" spans="1:12" ht="18.75">
      <c r="A81" s="3" t="s">
        <v>42</v>
      </c>
      <c r="C81" s="14"/>
      <c r="D81" s="14"/>
      <c r="E81" s="14"/>
      <c r="H81" s="14"/>
      <c r="I81" s="14"/>
      <c r="J81" s="14"/>
    </row>
    <row r="82" spans="1:12">
      <c r="A82" t="s">
        <v>78</v>
      </c>
      <c r="C82" s="14" t="s">
        <v>43</v>
      </c>
      <c r="D82" s="14">
        <v>21000</v>
      </c>
      <c r="E82" s="14">
        <v>2100</v>
      </c>
      <c r="H82" s="14" t="s">
        <v>43</v>
      </c>
      <c r="I82" s="14">
        <v>21000</v>
      </c>
      <c r="J82" s="14">
        <v>2100</v>
      </c>
    </row>
    <row r="83" spans="1:12">
      <c r="A83" t="s">
        <v>74</v>
      </c>
      <c r="C83" s="14" t="s">
        <v>43</v>
      </c>
      <c r="D83" s="15">
        <v>24200</v>
      </c>
      <c r="E83" s="15">
        <v>2420</v>
      </c>
      <c r="H83" s="14" t="s">
        <v>40</v>
      </c>
      <c r="I83" s="15">
        <v>24200</v>
      </c>
      <c r="J83" s="15">
        <v>2420</v>
      </c>
      <c r="L83" t="s">
        <v>60</v>
      </c>
    </row>
    <row r="84" spans="1:12">
      <c r="B84" s="4" t="s">
        <v>1</v>
      </c>
      <c r="C84" s="14"/>
      <c r="D84" s="14"/>
      <c r="E84" s="14">
        <v>0</v>
      </c>
      <c r="G84" s="4" t="s">
        <v>1</v>
      </c>
      <c r="H84" s="14"/>
      <c r="I84" s="14"/>
      <c r="J84" s="14">
        <v>0</v>
      </c>
    </row>
    <row r="85" spans="1:12" ht="15.75" thickBot="1">
      <c r="B85" s="4" t="s">
        <v>7</v>
      </c>
      <c r="C85" s="14"/>
      <c r="D85" s="16">
        <f>SUM(D82:D84)</f>
        <v>45200</v>
      </c>
      <c r="E85" s="16">
        <f>SUM(E82:E84)</f>
        <v>4520</v>
      </c>
      <c r="G85" s="4" t="s">
        <v>7</v>
      </c>
      <c r="H85" s="14"/>
      <c r="I85" s="16">
        <f>SUM(I82:I84)</f>
        <v>45200</v>
      </c>
      <c r="J85" s="16">
        <f>SUM(J82:J84)</f>
        <v>4520</v>
      </c>
    </row>
    <row r="86" spans="1:12" ht="15.75" thickTop="1">
      <c r="B86" s="4" t="s">
        <v>8</v>
      </c>
      <c r="C86" s="14"/>
      <c r="D86" s="14"/>
      <c r="E86" s="14" t="s">
        <v>44</v>
      </c>
      <c r="G86" s="4" t="s">
        <v>8</v>
      </c>
      <c r="H86" s="14"/>
      <c r="I86" s="14"/>
      <c r="J86" s="14" t="s">
        <v>44</v>
      </c>
    </row>
    <row r="87" spans="1:12">
      <c r="B87" s="28" t="s">
        <v>81</v>
      </c>
      <c r="C87" s="25"/>
      <c r="D87" s="25"/>
      <c r="E87" s="25"/>
      <c r="F87" s="24"/>
      <c r="G87" s="26"/>
      <c r="H87" s="25"/>
      <c r="I87" s="25"/>
      <c r="J87" s="25"/>
      <c r="K87" s="24"/>
    </row>
    <row r="88" spans="1:12">
      <c r="C88" s="14"/>
      <c r="D88" s="14"/>
      <c r="E88" s="14"/>
      <c r="H88" s="14"/>
      <c r="I88" s="14"/>
      <c r="J88" s="14"/>
    </row>
    <row r="89" spans="1:12" ht="18.75">
      <c r="A89" s="3" t="s">
        <v>46</v>
      </c>
      <c r="C89" s="14"/>
      <c r="D89" s="14"/>
      <c r="E89" s="14"/>
      <c r="H89" s="14"/>
      <c r="I89" s="14"/>
      <c r="J89" s="14"/>
    </row>
    <row r="90" spans="1:12">
      <c r="A90" t="s">
        <v>74</v>
      </c>
      <c r="C90" s="14" t="s">
        <v>47</v>
      </c>
      <c r="D90" s="14">
        <v>24200</v>
      </c>
      <c r="E90" s="14">
        <v>2420</v>
      </c>
      <c r="H90" s="14" t="s">
        <v>47</v>
      </c>
      <c r="I90" s="14">
        <v>24200</v>
      </c>
      <c r="J90" s="14">
        <v>2420</v>
      </c>
    </row>
    <row r="91" spans="1:12">
      <c r="A91" t="s">
        <v>78</v>
      </c>
      <c r="C91" s="14" t="s">
        <v>47</v>
      </c>
      <c r="D91" s="15">
        <v>21000</v>
      </c>
      <c r="E91" s="15">
        <v>2100</v>
      </c>
      <c r="H91" s="14" t="s">
        <v>47</v>
      </c>
      <c r="I91" s="15">
        <v>21000</v>
      </c>
      <c r="J91" s="15">
        <v>2100</v>
      </c>
    </row>
    <row r="92" spans="1:12">
      <c r="B92" s="4" t="s">
        <v>1</v>
      </c>
      <c r="C92" s="14"/>
      <c r="D92" s="14"/>
      <c r="E92" s="14">
        <v>0</v>
      </c>
      <c r="G92" s="4" t="s">
        <v>1</v>
      </c>
      <c r="H92" s="14"/>
      <c r="I92" s="14"/>
      <c r="J92" s="14">
        <v>0</v>
      </c>
    </row>
    <row r="93" spans="1:12" ht="15.75" thickBot="1">
      <c r="B93" s="4" t="s">
        <v>7</v>
      </c>
      <c r="C93" s="14"/>
      <c r="D93" s="16">
        <f>SUM(D90:D92)</f>
        <v>45200</v>
      </c>
      <c r="E93" s="16">
        <f>SUM(E90:E92)</f>
        <v>4520</v>
      </c>
      <c r="G93" s="4" t="s">
        <v>7</v>
      </c>
      <c r="H93" s="14"/>
      <c r="I93" s="16">
        <f>SUM(I90:I92)</f>
        <v>45200</v>
      </c>
      <c r="J93" s="16">
        <f>SUM(J90:J92)</f>
        <v>4520</v>
      </c>
    </row>
    <row r="94" spans="1:12" ht="15.75" thickTop="1">
      <c r="B94" s="4" t="s">
        <v>8</v>
      </c>
      <c r="C94" s="14"/>
      <c r="D94" s="14"/>
      <c r="E94" s="14" t="s">
        <v>48</v>
      </c>
      <c r="G94" s="4" t="s">
        <v>8</v>
      </c>
      <c r="H94" s="14"/>
      <c r="I94" s="14"/>
      <c r="J94" s="14" t="s">
        <v>48</v>
      </c>
    </row>
    <row r="95" spans="1:12">
      <c r="B95" s="28" t="s">
        <v>81</v>
      </c>
      <c r="C95" s="25"/>
      <c r="D95" s="25"/>
      <c r="E95" s="25"/>
      <c r="F95" s="24"/>
      <c r="G95" s="26"/>
      <c r="H95" s="25"/>
      <c r="I95" s="25"/>
      <c r="J95" s="25"/>
      <c r="K95" s="24"/>
    </row>
    <row r="97" spans="1:15" ht="15.75" thickBot="1">
      <c r="A97" s="29"/>
      <c r="B97" s="30"/>
      <c r="C97" s="31"/>
      <c r="D97" s="31"/>
      <c r="E97" s="31"/>
      <c r="F97" s="29"/>
      <c r="G97" s="30"/>
      <c r="H97" s="31"/>
      <c r="I97" s="31"/>
      <c r="J97" s="31"/>
      <c r="K97" s="29"/>
      <c r="L97" s="29"/>
      <c r="M97" s="29"/>
      <c r="N97" s="29"/>
      <c r="O97" s="29"/>
    </row>
    <row r="98" spans="1:15" ht="15.75" thickTop="1"/>
  </sheetData>
  <mergeCells count="4">
    <mergeCell ref="A2:J2"/>
    <mergeCell ref="A4:J4"/>
    <mergeCell ref="B6:E6"/>
    <mergeCell ref="G6:J6"/>
  </mergeCells>
  <pageMargins left="0.17" right="0.17" top="0.75" bottom="0.75" header="0.3" footer="0.3"/>
  <pageSetup scale="82" orientation="landscape" verticalDpi="0" r:id="rId1"/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N74"/>
  <sheetViews>
    <sheetView view="pageBreakPreview" topLeftCell="A55" zoomScaleSheetLayoutView="100" workbookViewId="0">
      <selection activeCell="H75" sqref="H75"/>
    </sheetView>
  </sheetViews>
  <sheetFormatPr defaultRowHeight="15"/>
  <cols>
    <col min="1" max="1" width="19.85546875" bestFit="1" customWidth="1"/>
    <col min="2" max="2" width="9" style="4" customWidth="1"/>
    <col min="3" max="3" width="10.140625" style="2" customWidth="1"/>
    <col min="4" max="4" width="8.140625" style="2" bestFit="1" customWidth="1"/>
    <col min="5" max="5" width="9.140625" style="2"/>
    <col min="7" max="7" width="9.140625" style="4"/>
    <col min="8" max="8" width="9.85546875" style="2" customWidth="1"/>
    <col min="9" max="9" width="8.140625" style="2" bestFit="1" customWidth="1"/>
    <col min="10" max="10" width="10.140625" style="2" bestFit="1" customWidth="1"/>
    <col min="11" max="12" width="10.140625" style="2" customWidth="1"/>
    <col min="13" max="13" width="9.140625" style="32"/>
  </cols>
  <sheetData>
    <row r="2" spans="1:14" ht="18.7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19"/>
      <c r="L2" s="19"/>
    </row>
    <row r="3" spans="1:14" ht="17.25">
      <c r="A3" s="66" t="s">
        <v>84</v>
      </c>
      <c r="B3" s="66"/>
      <c r="C3" s="66"/>
      <c r="D3" s="66"/>
      <c r="E3" s="66"/>
      <c r="F3" s="66"/>
      <c r="G3" s="66"/>
      <c r="H3" s="66"/>
      <c r="I3" s="66"/>
      <c r="J3" s="66"/>
      <c r="K3" s="20"/>
      <c r="L3" s="20"/>
    </row>
    <row r="5" spans="1:14">
      <c r="A5" s="34" t="s">
        <v>103</v>
      </c>
      <c r="B5" s="34"/>
      <c r="C5" s="35"/>
      <c r="D5" s="35"/>
      <c r="E5" s="35"/>
      <c r="F5" s="36"/>
    </row>
    <row r="6" spans="1:14">
      <c r="B6" s="67" t="s">
        <v>2</v>
      </c>
      <c r="C6" s="67"/>
      <c r="D6" s="67"/>
      <c r="E6" s="67"/>
      <c r="F6" s="4"/>
      <c r="G6" s="67" t="s">
        <v>9</v>
      </c>
      <c r="H6" s="67"/>
      <c r="I6" s="67"/>
      <c r="J6" s="67"/>
      <c r="K6" s="67"/>
      <c r="L6" s="67"/>
      <c r="M6" s="67"/>
    </row>
    <row r="7" spans="1:14">
      <c r="B7" s="17"/>
      <c r="G7" s="17"/>
    </row>
    <row r="8" spans="1:14" ht="45">
      <c r="A8" s="42" t="s">
        <v>4</v>
      </c>
      <c r="B8" s="42"/>
      <c r="C8" s="43" t="s">
        <v>3</v>
      </c>
      <c r="D8" s="44" t="s">
        <v>5</v>
      </c>
      <c r="E8" s="44" t="s">
        <v>89</v>
      </c>
      <c r="F8" s="42"/>
      <c r="G8" s="45"/>
      <c r="H8" s="43" t="s">
        <v>3</v>
      </c>
      <c r="I8" s="44" t="s">
        <v>5</v>
      </c>
      <c r="J8" s="44" t="s">
        <v>6</v>
      </c>
      <c r="K8" s="43" t="s">
        <v>88</v>
      </c>
      <c r="L8" s="44" t="s">
        <v>7</v>
      </c>
      <c r="M8" s="46" t="s">
        <v>90</v>
      </c>
      <c r="N8" s="47" t="s">
        <v>10</v>
      </c>
    </row>
    <row r="9" spans="1:14" ht="18.75">
      <c r="A9" s="3" t="s">
        <v>23</v>
      </c>
      <c r="C9" s="14"/>
      <c r="D9" s="14"/>
      <c r="E9" s="14"/>
      <c r="F9" s="33"/>
      <c r="G9" s="8"/>
      <c r="H9" s="14"/>
      <c r="I9" s="14"/>
      <c r="J9" s="14"/>
      <c r="K9" s="14"/>
      <c r="L9" s="14"/>
      <c r="M9" s="38"/>
    </row>
    <row r="10" spans="1:14">
      <c r="A10" t="s">
        <v>85</v>
      </c>
      <c r="C10" s="14" t="s">
        <v>87</v>
      </c>
      <c r="D10" s="14">
        <v>50000</v>
      </c>
      <c r="E10" s="14">
        <v>5000</v>
      </c>
      <c r="F10" s="33"/>
      <c r="G10" s="8"/>
      <c r="H10" s="14" t="s">
        <v>87</v>
      </c>
      <c r="I10" s="14">
        <v>50000</v>
      </c>
      <c r="J10" s="14">
        <v>4854</v>
      </c>
      <c r="K10" s="14">
        <v>146</v>
      </c>
      <c r="L10" s="14">
        <f>+J10+K10</f>
        <v>5000</v>
      </c>
      <c r="M10" s="38">
        <f>+J10/I10</f>
        <v>9.708E-2</v>
      </c>
    </row>
    <row r="11" spans="1:14">
      <c r="A11" t="s">
        <v>86</v>
      </c>
      <c r="C11" s="14" t="s">
        <v>87</v>
      </c>
      <c r="D11" s="14">
        <v>25000</v>
      </c>
      <c r="E11" s="14">
        <v>2500</v>
      </c>
      <c r="F11" s="33"/>
      <c r="G11" s="8"/>
      <c r="H11" s="14" t="s">
        <v>87</v>
      </c>
      <c r="I11" s="14">
        <v>25000</v>
      </c>
      <c r="J11" s="14">
        <v>2427</v>
      </c>
      <c r="K11" s="14">
        <v>73</v>
      </c>
      <c r="L11" s="14">
        <f>+J11+K11</f>
        <v>2500</v>
      </c>
      <c r="M11" s="38">
        <f>+J11/I11</f>
        <v>9.708E-2</v>
      </c>
    </row>
    <row r="12" spans="1:14">
      <c r="B12" s="4" t="s">
        <v>1</v>
      </c>
      <c r="C12" s="14"/>
      <c r="D12" s="14"/>
      <c r="E12" s="14">
        <v>0</v>
      </c>
      <c r="F12" s="33"/>
      <c r="G12" s="8" t="s">
        <v>1</v>
      </c>
      <c r="H12" s="14"/>
      <c r="I12" s="14"/>
      <c r="J12" s="14"/>
      <c r="K12" s="14"/>
      <c r="L12" s="14">
        <v>0</v>
      </c>
      <c r="M12" s="38"/>
    </row>
    <row r="13" spans="1:14">
      <c r="B13" s="4" t="s">
        <v>7</v>
      </c>
      <c r="C13" s="14"/>
      <c r="D13" s="14">
        <f>SUM(D10:D12)</f>
        <v>75000</v>
      </c>
      <c r="E13" s="14">
        <f>SUM(E10:E12)</f>
        <v>7500</v>
      </c>
      <c r="F13" s="33"/>
      <c r="G13" s="8" t="s">
        <v>7</v>
      </c>
      <c r="H13" s="14"/>
      <c r="I13" s="14">
        <f>SUM(I10:I12)</f>
        <v>75000</v>
      </c>
      <c r="J13" s="14">
        <f>SUM(J10:J12)</f>
        <v>7281</v>
      </c>
      <c r="K13" s="14">
        <f>SUM(K10:K12)</f>
        <v>219</v>
      </c>
      <c r="L13" s="14">
        <f>SUM(L10:L12)</f>
        <v>7500</v>
      </c>
      <c r="M13" s="38"/>
    </row>
    <row r="14" spans="1:14">
      <c r="B14" s="4" t="s">
        <v>8</v>
      </c>
      <c r="C14" s="14"/>
      <c r="D14" s="14"/>
      <c r="E14" s="14" t="s">
        <v>52</v>
      </c>
      <c r="F14" s="33"/>
      <c r="G14" s="8" t="s">
        <v>8</v>
      </c>
      <c r="H14" s="14"/>
      <c r="I14" s="14"/>
      <c r="J14" s="14" t="s">
        <v>28</v>
      </c>
      <c r="K14" s="14"/>
      <c r="L14" s="14"/>
      <c r="M14" s="38"/>
      <c r="N14" t="s">
        <v>60</v>
      </c>
    </row>
    <row r="15" spans="1:14">
      <c r="C15" s="14"/>
      <c r="D15" s="14"/>
      <c r="E15" s="14"/>
      <c r="F15" s="33"/>
      <c r="G15" s="8"/>
      <c r="H15" s="14"/>
      <c r="I15" s="14"/>
      <c r="J15" s="14"/>
      <c r="K15" s="14"/>
      <c r="L15" s="14"/>
      <c r="M15" s="38"/>
    </row>
    <row r="16" spans="1:14" ht="18.75">
      <c r="A16" s="3" t="s">
        <v>29</v>
      </c>
      <c r="C16" s="14"/>
      <c r="D16" s="14"/>
      <c r="E16" s="14"/>
      <c r="F16" s="33"/>
      <c r="G16" s="8"/>
      <c r="H16" s="14"/>
      <c r="I16" s="14"/>
      <c r="J16" s="14"/>
      <c r="K16" s="14"/>
      <c r="L16" s="14"/>
      <c r="M16" s="38"/>
    </row>
    <row r="17" spans="1:14">
      <c r="A17" t="s">
        <v>85</v>
      </c>
      <c r="C17" s="14" t="s">
        <v>95</v>
      </c>
      <c r="D17" s="14">
        <v>50000</v>
      </c>
      <c r="E17" s="14">
        <v>5150</v>
      </c>
      <c r="F17" s="33"/>
      <c r="G17" s="8"/>
      <c r="H17" s="14" t="s">
        <v>95</v>
      </c>
      <c r="I17" s="14">
        <v>50000</v>
      </c>
      <c r="J17" s="14">
        <v>5000</v>
      </c>
      <c r="K17" s="14">
        <v>150</v>
      </c>
      <c r="L17" s="14">
        <f>+J17+K17</f>
        <v>5150</v>
      </c>
      <c r="M17" s="38">
        <f>+J17/I17</f>
        <v>0.1</v>
      </c>
    </row>
    <row r="18" spans="1:14">
      <c r="A18" t="s">
        <v>86</v>
      </c>
      <c r="C18" s="14" t="s">
        <v>95</v>
      </c>
      <c r="D18" s="14">
        <v>25000</v>
      </c>
      <c r="E18" s="14">
        <v>2575</v>
      </c>
      <c r="F18" s="33"/>
      <c r="G18" s="8"/>
      <c r="H18" s="14" t="s">
        <v>95</v>
      </c>
      <c r="I18" s="14">
        <v>25000</v>
      </c>
      <c r="J18" s="14">
        <v>2500</v>
      </c>
      <c r="K18" s="14">
        <v>75</v>
      </c>
      <c r="L18" s="14">
        <f t="shared" ref="L18:L22" si="0">+J18+K18</f>
        <v>2575</v>
      </c>
      <c r="M18" s="38">
        <f t="shared" ref="M18:M22" si="1">+J18/I18</f>
        <v>0.1</v>
      </c>
    </row>
    <row r="19" spans="1:14">
      <c r="A19" t="s">
        <v>94</v>
      </c>
      <c r="C19" s="14" t="s">
        <v>95</v>
      </c>
      <c r="D19" s="14">
        <v>40000</v>
      </c>
      <c r="E19" s="14">
        <v>3605</v>
      </c>
      <c r="F19" s="33"/>
      <c r="G19" s="8"/>
      <c r="H19" s="14" t="s">
        <v>95</v>
      </c>
      <c r="I19" s="14">
        <v>40000</v>
      </c>
      <c r="J19" s="14">
        <v>3500</v>
      </c>
      <c r="K19" s="14">
        <v>105</v>
      </c>
      <c r="L19" s="14">
        <f t="shared" si="0"/>
        <v>3605</v>
      </c>
      <c r="M19" s="38">
        <f t="shared" si="1"/>
        <v>8.7499999999999994E-2</v>
      </c>
    </row>
    <row r="20" spans="1:14">
      <c r="A20" t="s">
        <v>93</v>
      </c>
      <c r="C20" s="14" t="s">
        <v>95</v>
      </c>
      <c r="D20" s="14">
        <v>25000</v>
      </c>
      <c r="E20" s="14">
        <v>1030</v>
      </c>
      <c r="F20" s="33"/>
      <c r="G20" s="8"/>
      <c r="H20" s="14" t="s">
        <v>95</v>
      </c>
      <c r="I20" s="14">
        <v>25000</v>
      </c>
      <c r="J20" s="14">
        <v>1000</v>
      </c>
      <c r="K20" s="14">
        <v>30</v>
      </c>
      <c r="L20" s="14">
        <f t="shared" si="0"/>
        <v>1030</v>
      </c>
      <c r="M20" s="38">
        <f t="shared" si="1"/>
        <v>0.04</v>
      </c>
    </row>
    <row r="21" spans="1:14">
      <c r="A21" t="s">
        <v>92</v>
      </c>
      <c r="C21" s="14" t="s">
        <v>95</v>
      </c>
      <c r="D21" s="14">
        <v>25000</v>
      </c>
      <c r="E21" s="14">
        <v>1030</v>
      </c>
      <c r="F21" s="33"/>
      <c r="G21" s="8"/>
      <c r="H21" s="14" t="s">
        <v>95</v>
      </c>
      <c r="I21" s="14">
        <v>25000</v>
      </c>
      <c r="J21" s="14">
        <v>1000</v>
      </c>
      <c r="K21" s="14">
        <v>30</v>
      </c>
      <c r="L21" s="14">
        <f t="shared" si="0"/>
        <v>1030</v>
      </c>
      <c r="M21" s="38">
        <f t="shared" si="1"/>
        <v>0.04</v>
      </c>
    </row>
    <row r="22" spans="1:14">
      <c r="A22" t="s">
        <v>91</v>
      </c>
      <c r="C22" s="14" t="s">
        <v>95</v>
      </c>
      <c r="D22" s="14">
        <v>25000</v>
      </c>
      <c r="E22" s="14">
        <v>1030</v>
      </c>
      <c r="F22" s="33"/>
      <c r="G22" s="8"/>
      <c r="H22" s="14" t="s">
        <v>95</v>
      </c>
      <c r="I22" s="14">
        <v>25000</v>
      </c>
      <c r="J22" s="14">
        <v>1000</v>
      </c>
      <c r="K22" s="14">
        <v>30</v>
      </c>
      <c r="L22" s="14">
        <f t="shared" si="0"/>
        <v>1030</v>
      </c>
      <c r="M22" s="38">
        <f t="shared" si="1"/>
        <v>0.04</v>
      </c>
    </row>
    <row r="23" spans="1:14">
      <c r="B23" s="4" t="s">
        <v>7</v>
      </c>
      <c r="C23" s="14"/>
      <c r="D23" s="14">
        <f>SUM(D17:D22)</f>
        <v>190000</v>
      </c>
      <c r="E23" s="14">
        <f>SUM(E17:E22)</f>
        <v>14420</v>
      </c>
      <c r="F23" s="33"/>
      <c r="G23" s="8" t="s">
        <v>7</v>
      </c>
      <c r="H23" s="14"/>
      <c r="I23" s="14">
        <f>SUM(I17:I22)</f>
        <v>190000</v>
      </c>
      <c r="J23" s="14">
        <f>SUM(J17:J22)</f>
        <v>14000</v>
      </c>
      <c r="K23" s="14">
        <f>SUM(K17:K22)</f>
        <v>420</v>
      </c>
      <c r="L23" s="14">
        <f>SUM(L17:L22)</f>
        <v>14420</v>
      </c>
      <c r="M23" s="38"/>
    </row>
    <row r="24" spans="1:14">
      <c r="B24" s="4" t="s">
        <v>8</v>
      </c>
      <c r="C24" s="14"/>
      <c r="D24" s="14"/>
      <c r="E24" s="14" t="s">
        <v>97</v>
      </c>
      <c r="F24" s="33"/>
      <c r="G24" s="8" t="s">
        <v>8</v>
      </c>
      <c r="H24" s="14"/>
      <c r="I24" s="14"/>
      <c r="J24" s="14" t="s">
        <v>97</v>
      </c>
      <c r="K24" s="14"/>
      <c r="L24" s="14"/>
      <c r="M24" s="38"/>
    </row>
    <row r="25" spans="1:14">
      <c r="B25" s="4" t="s">
        <v>1</v>
      </c>
      <c r="C25" s="14"/>
      <c r="D25" s="14"/>
      <c r="E25" s="14">
        <v>226</v>
      </c>
      <c r="F25" s="33"/>
      <c r="G25" s="8" t="s">
        <v>1</v>
      </c>
      <c r="H25" s="14"/>
      <c r="I25" s="14"/>
      <c r="J25" s="14"/>
      <c r="K25" s="14"/>
      <c r="L25" s="14">
        <v>226</v>
      </c>
      <c r="M25" s="38"/>
    </row>
    <row r="26" spans="1:14">
      <c r="B26" s="18" t="s">
        <v>36</v>
      </c>
      <c r="C26" s="14"/>
      <c r="D26" s="14"/>
      <c r="E26" s="14" t="s">
        <v>37</v>
      </c>
      <c r="F26" s="33"/>
      <c r="G26" s="8" t="s">
        <v>36</v>
      </c>
      <c r="H26" s="14"/>
      <c r="I26" s="14"/>
      <c r="J26" s="14" t="s">
        <v>37</v>
      </c>
      <c r="K26" s="14"/>
      <c r="L26" s="14"/>
      <c r="M26" s="38"/>
    </row>
    <row r="27" spans="1:14">
      <c r="C27" s="14"/>
      <c r="D27" s="39" t="s">
        <v>99</v>
      </c>
      <c r="E27" s="25"/>
      <c r="F27" s="41"/>
      <c r="G27" s="41"/>
      <c r="H27" s="14"/>
      <c r="I27" s="14"/>
      <c r="J27" s="14"/>
      <c r="K27" s="14"/>
      <c r="L27" s="14"/>
      <c r="M27" s="38"/>
    </row>
    <row r="28" spans="1:14">
      <c r="C28" s="14"/>
      <c r="D28" s="14"/>
      <c r="E28" s="14"/>
      <c r="F28" s="33"/>
      <c r="G28" s="8"/>
      <c r="H28" s="14"/>
      <c r="I28" s="14"/>
      <c r="J28" s="14"/>
      <c r="K28" s="14"/>
      <c r="L28" s="14"/>
      <c r="M28" s="38"/>
    </row>
    <row r="29" spans="1:14" ht="18.75">
      <c r="A29" s="3" t="s">
        <v>31</v>
      </c>
      <c r="C29" s="14"/>
      <c r="D29" s="14"/>
      <c r="E29" s="14"/>
      <c r="F29" s="33"/>
      <c r="G29" s="8"/>
      <c r="H29" s="14"/>
      <c r="I29" s="14"/>
      <c r="J29" s="14"/>
      <c r="K29" s="14"/>
      <c r="L29" s="14"/>
      <c r="M29" s="38"/>
    </row>
    <row r="30" spans="1:14">
      <c r="A30" t="s">
        <v>85</v>
      </c>
      <c r="C30" s="14" t="s">
        <v>98</v>
      </c>
      <c r="D30" s="14">
        <v>50000</v>
      </c>
      <c r="E30" s="14">
        <v>5150</v>
      </c>
      <c r="F30" s="33"/>
      <c r="G30" s="8"/>
      <c r="H30" s="14" t="s">
        <v>96</v>
      </c>
      <c r="I30" s="14">
        <v>50000</v>
      </c>
      <c r="J30" s="14">
        <v>5000</v>
      </c>
      <c r="K30" s="14">
        <v>150</v>
      </c>
      <c r="L30" s="14">
        <f>+J30+K30</f>
        <v>5150</v>
      </c>
      <c r="M30" s="38">
        <f>+J30/I30</f>
        <v>0.1</v>
      </c>
      <c r="N30" t="s">
        <v>60</v>
      </c>
    </row>
    <row r="31" spans="1:14">
      <c r="A31" t="s">
        <v>86</v>
      </c>
      <c r="C31" s="14" t="s">
        <v>98</v>
      </c>
      <c r="D31" s="14">
        <v>25000</v>
      </c>
      <c r="E31" s="14">
        <v>2575</v>
      </c>
      <c r="F31" s="33"/>
      <c r="G31" s="8"/>
      <c r="H31" s="14" t="s">
        <v>96</v>
      </c>
      <c r="I31" s="14">
        <v>25000</v>
      </c>
      <c r="J31" s="14">
        <v>2500</v>
      </c>
      <c r="K31" s="14">
        <v>75</v>
      </c>
      <c r="L31" s="14">
        <f t="shared" ref="L31:L35" si="2">+J31+K31</f>
        <v>2575</v>
      </c>
      <c r="M31" s="38">
        <f t="shared" ref="M31:M35" si="3">+J31/I31</f>
        <v>0.1</v>
      </c>
      <c r="N31" t="s">
        <v>60</v>
      </c>
    </row>
    <row r="32" spans="1:14">
      <c r="A32" t="s">
        <v>94</v>
      </c>
      <c r="C32" s="14" t="s">
        <v>98</v>
      </c>
      <c r="D32" s="14">
        <v>40000</v>
      </c>
      <c r="E32" s="14">
        <v>2678</v>
      </c>
      <c r="F32" s="33"/>
      <c r="G32" s="8"/>
      <c r="H32" s="14" t="s">
        <v>96</v>
      </c>
      <c r="I32" s="14">
        <v>40000</v>
      </c>
      <c r="J32" s="14">
        <v>2600</v>
      </c>
      <c r="K32" s="14">
        <v>78</v>
      </c>
      <c r="L32" s="14">
        <f t="shared" si="2"/>
        <v>2678</v>
      </c>
      <c r="M32" s="38">
        <f t="shared" si="3"/>
        <v>6.5000000000000002E-2</v>
      </c>
      <c r="N32" t="s">
        <v>60</v>
      </c>
    </row>
    <row r="33" spans="1:14">
      <c r="A33" t="s">
        <v>93</v>
      </c>
      <c r="C33" s="14" t="s">
        <v>98</v>
      </c>
      <c r="D33" s="14">
        <v>25000</v>
      </c>
      <c r="E33" s="14">
        <v>1030</v>
      </c>
      <c r="F33" s="33"/>
      <c r="G33" s="8"/>
      <c r="H33" s="14" t="s">
        <v>96</v>
      </c>
      <c r="I33" s="14">
        <v>25000</v>
      </c>
      <c r="J33" s="14">
        <v>1000</v>
      </c>
      <c r="K33" s="14">
        <v>30</v>
      </c>
      <c r="L33" s="14">
        <f t="shared" si="2"/>
        <v>1030</v>
      </c>
      <c r="M33" s="38">
        <f t="shared" si="3"/>
        <v>0.04</v>
      </c>
      <c r="N33" t="s">
        <v>60</v>
      </c>
    </row>
    <row r="34" spans="1:14">
      <c r="A34" t="s">
        <v>92</v>
      </c>
      <c r="C34" s="14" t="s">
        <v>98</v>
      </c>
      <c r="D34" s="14">
        <v>25000</v>
      </c>
      <c r="E34" s="14">
        <v>1030</v>
      </c>
      <c r="F34" s="33"/>
      <c r="G34" s="8"/>
      <c r="H34" s="14" t="s">
        <v>96</v>
      </c>
      <c r="I34" s="14">
        <v>25000</v>
      </c>
      <c r="J34" s="14">
        <v>1000</v>
      </c>
      <c r="K34" s="14">
        <v>30</v>
      </c>
      <c r="L34" s="14">
        <f t="shared" si="2"/>
        <v>1030</v>
      </c>
      <c r="M34" s="38">
        <f t="shared" si="3"/>
        <v>0.04</v>
      </c>
      <c r="N34" t="s">
        <v>60</v>
      </c>
    </row>
    <row r="35" spans="1:14">
      <c r="A35" t="s">
        <v>91</v>
      </c>
      <c r="C35" s="14" t="s">
        <v>98</v>
      </c>
      <c r="D35" s="14">
        <v>25000</v>
      </c>
      <c r="E35" s="14">
        <v>1030</v>
      </c>
      <c r="F35" s="33"/>
      <c r="G35" s="8"/>
      <c r="H35" s="14" t="s">
        <v>96</v>
      </c>
      <c r="I35" s="14">
        <v>25000</v>
      </c>
      <c r="J35" s="14">
        <v>1000</v>
      </c>
      <c r="K35" s="14">
        <v>30</v>
      </c>
      <c r="L35" s="14">
        <f t="shared" si="2"/>
        <v>1030</v>
      </c>
      <c r="M35" s="38">
        <f t="shared" si="3"/>
        <v>0.04</v>
      </c>
      <c r="N35" t="s">
        <v>60</v>
      </c>
    </row>
    <row r="36" spans="1:14">
      <c r="B36" s="4" t="s">
        <v>7</v>
      </c>
      <c r="C36" s="14"/>
      <c r="D36" s="14">
        <f>SUM(D30:D35)</f>
        <v>190000</v>
      </c>
      <c r="E36" s="14">
        <f>SUM(E30:E35)</f>
        <v>13493</v>
      </c>
      <c r="F36" s="33"/>
      <c r="G36" s="8" t="s">
        <v>7</v>
      </c>
      <c r="H36" s="14"/>
      <c r="I36" s="14">
        <f>SUM(I30:I35)</f>
        <v>190000</v>
      </c>
      <c r="J36" s="14">
        <f>SUM(J30:J35)</f>
        <v>13100</v>
      </c>
      <c r="K36" s="14">
        <f>SUM(K30:K35)</f>
        <v>393</v>
      </c>
      <c r="L36" s="14">
        <f>SUM(L30:L35)</f>
        <v>13493</v>
      </c>
      <c r="M36" s="38"/>
    </row>
    <row r="37" spans="1:14">
      <c r="B37" s="4" t="s">
        <v>8</v>
      </c>
      <c r="C37" s="14"/>
      <c r="D37" s="14"/>
      <c r="E37" s="14" t="s">
        <v>55</v>
      </c>
      <c r="F37" s="33"/>
      <c r="G37" s="8" t="s">
        <v>8</v>
      </c>
      <c r="H37" s="14"/>
      <c r="I37" s="14"/>
      <c r="J37" s="14" t="s">
        <v>35</v>
      </c>
      <c r="K37" s="14"/>
      <c r="L37" s="14"/>
      <c r="M37" s="38"/>
      <c r="N37" t="s">
        <v>60</v>
      </c>
    </row>
    <row r="38" spans="1:14">
      <c r="B38" s="4" t="s">
        <v>1</v>
      </c>
      <c r="C38" s="14"/>
      <c r="D38" s="14"/>
      <c r="E38" s="14">
        <v>203</v>
      </c>
      <c r="F38" s="33"/>
      <c r="G38" s="8" t="s">
        <v>1</v>
      </c>
      <c r="H38" s="14"/>
      <c r="I38" s="14"/>
      <c r="J38" s="14"/>
      <c r="K38" s="14"/>
      <c r="L38" s="14">
        <v>203</v>
      </c>
      <c r="M38" s="38"/>
    </row>
    <row r="39" spans="1:14">
      <c r="B39" s="18" t="s">
        <v>36</v>
      </c>
      <c r="C39" s="14"/>
      <c r="D39" s="14"/>
      <c r="E39" s="14" t="s">
        <v>37</v>
      </c>
      <c r="F39" s="33"/>
      <c r="G39" s="8" t="s">
        <v>36</v>
      </c>
      <c r="H39" s="14"/>
      <c r="I39" s="14"/>
      <c r="J39" s="14" t="s">
        <v>37</v>
      </c>
      <c r="K39" s="14"/>
      <c r="L39" s="14"/>
      <c r="M39" s="38"/>
    </row>
    <row r="40" spans="1:14">
      <c r="C40" s="14"/>
      <c r="D40" s="14"/>
      <c r="E40" s="14"/>
      <c r="F40" s="33"/>
      <c r="G40" s="8"/>
      <c r="H40" s="14"/>
      <c r="I40" s="14"/>
      <c r="J40" s="14"/>
      <c r="K40" s="14"/>
      <c r="L40" s="14"/>
      <c r="M40" s="38"/>
    </row>
    <row r="41" spans="1:14" ht="18.75">
      <c r="A41" s="3" t="s">
        <v>38</v>
      </c>
      <c r="C41" s="14"/>
      <c r="D41" s="14"/>
      <c r="E41" s="14"/>
      <c r="F41" s="33"/>
      <c r="G41" s="8"/>
      <c r="H41" s="14"/>
      <c r="I41" s="14"/>
      <c r="J41" s="14"/>
      <c r="K41" s="14"/>
      <c r="L41" s="14"/>
      <c r="M41" s="38"/>
    </row>
    <row r="42" spans="1:14">
      <c r="A42" t="s">
        <v>85</v>
      </c>
      <c r="C42" s="14" t="s">
        <v>104</v>
      </c>
      <c r="D42" s="14">
        <v>175000</v>
      </c>
      <c r="E42" s="14">
        <v>31530</v>
      </c>
      <c r="F42" s="33"/>
      <c r="G42" s="8"/>
      <c r="H42" s="14" t="s">
        <v>100</v>
      </c>
      <c r="I42" s="14">
        <v>175000</v>
      </c>
      <c r="J42" s="14">
        <v>30612</v>
      </c>
      <c r="K42" s="14">
        <v>918</v>
      </c>
      <c r="L42" s="14">
        <f>+J42+K42</f>
        <v>31530</v>
      </c>
      <c r="M42" s="38">
        <f>+J42/I42</f>
        <v>0.1749257142857143</v>
      </c>
      <c r="N42" t="s">
        <v>60</v>
      </c>
    </row>
    <row r="43" spans="1:14">
      <c r="A43" t="s">
        <v>86</v>
      </c>
      <c r="C43" s="14" t="s">
        <v>104</v>
      </c>
      <c r="D43" s="14">
        <v>100000</v>
      </c>
      <c r="E43" s="14">
        <v>8155</v>
      </c>
      <c r="F43" s="33"/>
      <c r="G43" s="8"/>
      <c r="H43" s="14" t="s">
        <v>100</v>
      </c>
      <c r="I43" s="14">
        <v>100000</v>
      </c>
      <c r="J43" s="14">
        <v>7918</v>
      </c>
      <c r="K43" s="14">
        <v>237</v>
      </c>
      <c r="L43" s="14">
        <f t="shared" ref="L43:L46" si="4">+J43+K43</f>
        <v>8155</v>
      </c>
      <c r="M43" s="38">
        <f t="shared" ref="M43:M46" si="5">+J43/I43</f>
        <v>7.918E-2</v>
      </c>
      <c r="N43" t="s">
        <v>60</v>
      </c>
    </row>
    <row r="44" spans="1:14">
      <c r="A44" t="s">
        <v>93</v>
      </c>
      <c r="C44" s="14" t="s">
        <v>104</v>
      </c>
      <c r="D44" s="14">
        <v>30000</v>
      </c>
      <c r="E44" s="14">
        <v>1030</v>
      </c>
      <c r="F44" s="33"/>
      <c r="G44" s="8"/>
      <c r="H44" s="14" t="s">
        <v>104</v>
      </c>
      <c r="I44" s="14">
        <v>30000</v>
      </c>
      <c r="J44" s="14">
        <v>1000</v>
      </c>
      <c r="K44" s="14">
        <v>30</v>
      </c>
      <c r="L44" s="14">
        <f t="shared" si="4"/>
        <v>1030</v>
      </c>
      <c r="M44" s="38">
        <f t="shared" si="5"/>
        <v>3.3333333333333333E-2</v>
      </c>
    </row>
    <row r="45" spans="1:14">
      <c r="A45" t="s">
        <v>92</v>
      </c>
      <c r="C45" s="14" t="s">
        <v>104</v>
      </c>
      <c r="D45" s="14">
        <v>25000</v>
      </c>
      <c r="E45" s="14">
        <v>1030</v>
      </c>
      <c r="F45" s="33"/>
      <c r="G45" s="8"/>
      <c r="H45" s="14" t="s">
        <v>104</v>
      </c>
      <c r="I45" s="14">
        <v>25000</v>
      </c>
      <c r="J45" s="14">
        <v>1000</v>
      </c>
      <c r="K45" s="14">
        <v>30</v>
      </c>
      <c r="L45" s="14">
        <f t="shared" si="4"/>
        <v>1030</v>
      </c>
      <c r="M45" s="38">
        <f t="shared" si="5"/>
        <v>0.04</v>
      </c>
    </row>
    <row r="46" spans="1:14">
      <c r="A46" t="s">
        <v>94</v>
      </c>
      <c r="C46" s="14" t="s">
        <v>104</v>
      </c>
      <c r="D46" s="14">
        <v>40000</v>
      </c>
      <c r="E46" s="14">
        <v>2678</v>
      </c>
      <c r="F46" s="33"/>
      <c r="G46" s="8"/>
      <c r="H46" s="14" t="s">
        <v>104</v>
      </c>
      <c r="I46" s="14">
        <v>40000</v>
      </c>
      <c r="J46" s="14">
        <v>2600</v>
      </c>
      <c r="K46" s="14">
        <v>78</v>
      </c>
      <c r="L46" s="14">
        <f t="shared" si="4"/>
        <v>2678</v>
      </c>
      <c r="M46" s="38">
        <f t="shared" si="5"/>
        <v>6.5000000000000002E-2</v>
      </c>
    </row>
    <row r="47" spans="1:14">
      <c r="B47" s="4" t="s">
        <v>1</v>
      </c>
      <c r="C47" s="14"/>
      <c r="D47" s="14"/>
      <c r="E47" s="14">
        <v>0</v>
      </c>
      <c r="F47" s="33"/>
      <c r="G47" s="8" t="s">
        <v>1</v>
      </c>
      <c r="H47" s="14"/>
      <c r="I47" s="14"/>
      <c r="J47" s="14"/>
      <c r="K47" s="14"/>
      <c r="L47" s="14">
        <v>0</v>
      </c>
      <c r="M47" s="38"/>
    </row>
    <row r="48" spans="1:14">
      <c r="B48" s="4" t="s">
        <v>7</v>
      </c>
      <c r="C48" s="14"/>
      <c r="D48" s="14">
        <f>SUM(D42:D47)</f>
        <v>370000</v>
      </c>
      <c r="E48" s="14">
        <f>SUM(E42:E47)</f>
        <v>44423</v>
      </c>
      <c r="F48" s="33"/>
      <c r="G48" s="8" t="s">
        <v>7</v>
      </c>
      <c r="H48" s="14"/>
      <c r="I48" s="14">
        <f>SUM(I42:I47)</f>
        <v>370000</v>
      </c>
      <c r="J48" s="14">
        <f>SUM(J42:J47)</f>
        <v>43130</v>
      </c>
      <c r="K48" s="14">
        <f>SUM(K42:K47)</f>
        <v>1293</v>
      </c>
      <c r="L48" s="14">
        <f>SUM(L42:L47)</f>
        <v>44423</v>
      </c>
      <c r="M48" s="38"/>
    </row>
    <row r="49" spans="1:13">
      <c r="B49" s="4" t="s">
        <v>8</v>
      </c>
      <c r="C49" s="14"/>
      <c r="D49" s="14"/>
      <c r="E49" s="14" t="s">
        <v>40</v>
      </c>
      <c r="F49" s="33"/>
      <c r="G49" s="8" t="s">
        <v>8</v>
      </c>
      <c r="H49" s="14"/>
      <c r="I49" s="14"/>
      <c r="J49" s="14" t="s">
        <v>40</v>
      </c>
      <c r="K49" s="14"/>
      <c r="L49" s="14"/>
      <c r="M49" s="38"/>
    </row>
    <row r="50" spans="1:13">
      <c r="C50" s="14"/>
      <c r="D50" s="14"/>
      <c r="E50" s="14"/>
      <c r="F50" s="33"/>
      <c r="G50" s="8"/>
      <c r="H50" s="14"/>
      <c r="I50" s="14"/>
      <c r="J50" s="14"/>
      <c r="K50" s="14"/>
      <c r="L50" s="14"/>
      <c r="M50" s="38"/>
    </row>
    <row r="51" spans="1:13">
      <c r="C51" s="14"/>
      <c r="D51" s="14"/>
      <c r="E51" s="14"/>
      <c r="F51" s="33"/>
      <c r="G51" s="8"/>
      <c r="H51" s="14"/>
      <c r="I51" s="14"/>
      <c r="J51" s="14"/>
      <c r="K51" s="14"/>
      <c r="L51" s="14"/>
      <c r="M51" s="38"/>
    </row>
    <row r="52" spans="1:13" ht="18.75">
      <c r="A52" s="3" t="s">
        <v>42</v>
      </c>
      <c r="C52" s="14"/>
      <c r="D52" s="14"/>
      <c r="E52" s="14"/>
      <c r="F52" s="33"/>
      <c r="G52" s="8"/>
      <c r="H52" s="14"/>
      <c r="I52" s="14"/>
      <c r="J52" s="14"/>
      <c r="K52" s="14"/>
      <c r="L52" s="14"/>
      <c r="M52" s="38"/>
    </row>
    <row r="53" spans="1:13">
      <c r="A53" t="s">
        <v>85</v>
      </c>
      <c r="C53" s="14" t="s">
        <v>101</v>
      </c>
      <c r="D53" s="14">
        <v>175000</v>
      </c>
      <c r="E53" s="14">
        <v>31530</v>
      </c>
      <c r="F53" s="33"/>
      <c r="G53" s="8"/>
      <c r="H53" s="14" t="s">
        <v>101</v>
      </c>
      <c r="I53" s="14">
        <v>175000</v>
      </c>
      <c r="J53" s="14">
        <v>30612</v>
      </c>
      <c r="K53" s="14">
        <v>918</v>
      </c>
      <c r="L53" s="14">
        <f>+J53+K53</f>
        <v>31530</v>
      </c>
      <c r="M53" s="38">
        <f>+J53/I53</f>
        <v>0.1749257142857143</v>
      </c>
    </row>
    <row r="54" spans="1:13">
      <c r="A54" t="s">
        <v>86</v>
      </c>
      <c r="C54" s="14" t="s">
        <v>101</v>
      </c>
      <c r="D54" s="14">
        <v>100000</v>
      </c>
      <c r="E54" s="14">
        <v>8155</v>
      </c>
      <c r="F54" s="33"/>
      <c r="G54" s="8"/>
      <c r="H54" s="14" t="s">
        <v>101</v>
      </c>
      <c r="I54" s="14">
        <v>100000</v>
      </c>
      <c r="J54" s="14">
        <v>7918</v>
      </c>
      <c r="K54" s="14">
        <v>237</v>
      </c>
      <c r="L54" s="14">
        <f t="shared" ref="L54:L57" si="6">+J54+K54</f>
        <v>8155</v>
      </c>
      <c r="M54" s="38">
        <f t="shared" ref="M54:M57" si="7">+J54/I54</f>
        <v>7.918E-2</v>
      </c>
    </row>
    <row r="55" spans="1:13">
      <c r="A55" t="s">
        <v>93</v>
      </c>
      <c r="C55" s="14" t="s">
        <v>101</v>
      </c>
      <c r="D55" s="14">
        <v>30000</v>
      </c>
      <c r="E55" s="14">
        <v>1030</v>
      </c>
      <c r="F55" s="33"/>
      <c r="G55" s="8"/>
      <c r="H55" s="14" t="s">
        <v>101</v>
      </c>
      <c r="I55" s="14">
        <v>30000</v>
      </c>
      <c r="J55" s="14">
        <v>1000</v>
      </c>
      <c r="K55" s="14">
        <v>30</v>
      </c>
      <c r="L55" s="14">
        <f t="shared" si="6"/>
        <v>1030</v>
      </c>
      <c r="M55" s="38">
        <f t="shared" si="7"/>
        <v>3.3333333333333333E-2</v>
      </c>
    </row>
    <row r="56" spans="1:13">
      <c r="A56" t="s">
        <v>92</v>
      </c>
      <c r="C56" s="14" t="s">
        <v>101</v>
      </c>
      <c r="D56" s="14">
        <v>25000</v>
      </c>
      <c r="E56" s="14">
        <v>1030</v>
      </c>
      <c r="F56" s="33"/>
      <c r="G56" s="8"/>
      <c r="H56" s="14" t="s">
        <v>101</v>
      </c>
      <c r="I56" s="14">
        <v>25000</v>
      </c>
      <c r="J56" s="14">
        <v>1000</v>
      </c>
      <c r="K56" s="14">
        <v>30</v>
      </c>
      <c r="L56" s="14">
        <f t="shared" si="6"/>
        <v>1030</v>
      </c>
      <c r="M56" s="38">
        <f t="shared" si="7"/>
        <v>0.04</v>
      </c>
    </row>
    <row r="57" spans="1:13">
      <c r="A57" t="s">
        <v>94</v>
      </c>
      <c r="C57" s="14" t="s">
        <v>101</v>
      </c>
      <c r="D57" s="14">
        <v>40000</v>
      </c>
      <c r="E57" s="14">
        <v>2678</v>
      </c>
      <c r="F57" s="33"/>
      <c r="G57" s="8"/>
      <c r="H57" s="14" t="s">
        <v>101</v>
      </c>
      <c r="I57" s="14">
        <v>40000</v>
      </c>
      <c r="J57" s="14">
        <v>2600</v>
      </c>
      <c r="K57" s="14">
        <v>78</v>
      </c>
      <c r="L57" s="14">
        <f t="shared" si="6"/>
        <v>2678</v>
      </c>
      <c r="M57" s="38">
        <f t="shared" si="7"/>
        <v>6.5000000000000002E-2</v>
      </c>
    </row>
    <row r="58" spans="1:13">
      <c r="B58" s="4" t="s">
        <v>1</v>
      </c>
      <c r="C58" s="14"/>
      <c r="D58" s="14"/>
      <c r="E58" s="14">
        <v>0</v>
      </c>
      <c r="F58" s="33"/>
      <c r="G58" s="8" t="s">
        <v>1</v>
      </c>
      <c r="H58" s="14"/>
      <c r="I58" s="14"/>
      <c r="J58" s="14"/>
      <c r="K58" s="14"/>
      <c r="L58" s="14">
        <v>0</v>
      </c>
      <c r="M58" s="38"/>
    </row>
    <row r="59" spans="1:13">
      <c r="B59" s="4" t="s">
        <v>7</v>
      </c>
      <c r="C59" s="14"/>
      <c r="D59" s="14">
        <f>SUM(D53:D58)</f>
        <v>370000</v>
      </c>
      <c r="E59" s="14">
        <f>SUM(E53:E58)</f>
        <v>44423</v>
      </c>
      <c r="F59" s="33"/>
      <c r="G59" s="8" t="s">
        <v>7</v>
      </c>
      <c r="H59" s="14"/>
      <c r="I59" s="14">
        <f>SUM(I53:I58)</f>
        <v>370000</v>
      </c>
      <c r="J59" s="14">
        <f>SUM(J53:J58)</f>
        <v>43130</v>
      </c>
      <c r="K59" s="14">
        <f>SUM(K53:K58)</f>
        <v>1293</v>
      </c>
      <c r="L59" s="14">
        <f>SUM(L53:L58)</f>
        <v>44423</v>
      </c>
      <c r="M59" s="38"/>
    </row>
    <row r="60" spans="1:13">
      <c r="B60" s="4" t="s">
        <v>8</v>
      </c>
      <c r="C60" s="14"/>
      <c r="D60" s="14"/>
      <c r="E60" s="14" t="s">
        <v>44</v>
      </c>
      <c r="F60" s="33"/>
      <c r="G60" s="8" t="s">
        <v>8</v>
      </c>
      <c r="H60" s="14"/>
      <c r="I60" s="14"/>
      <c r="J60" s="14" t="s">
        <v>44</v>
      </c>
      <c r="K60" s="14"/>
      <c r="L60" s="14"/>
      <c r="M60" s="38"/>
    </row>
    <row r="61" spans="1:13">
      <c r="C61" s="14"/>
      <c r="D61" s="14"/>
      <c r="E61" s="14"/>
      <c r="F61" s="33"/>
      <c r="G61" s="8"/>
      <c r="H61" s="14"/>
      <c r="I61" s="14"/>
      <c r="J61" s="14"/>
      <c r="K61" s="14"/>
      <c r="L61" s="14"/>
      <c r="M61" s="38"/>
    </row>
    <row r="62" spans="1:13" ht="18.75">
      <c r="A62" s="3" t="s">
        <v>46</v>
      </c>
      <c r="C62" s="14"/>
      <c r="D62" s="14"/>
      <c r="E62" s="14"/>
      <c r="F62" s="33"/>
      <c r="G62" s="8"/>
      <c r="H62" s="14"/>
      <c r="I62" s="14"/>
      <c r="J62" s="14"/>
      <c r="K62" s="14"/>
      <c r="L62" s="14"/>
      <c r="M62" s="38"/>
    </row>
    <row r="63" spans="1:13">
      <c r="A63" t="s">
        <v>85</v>
      </c>
      <c r="C63" s="14" t="s">
        <v>102</v>
      </c>
      <c r="D63" s="14">
        <v>175000</v>
      </c>
      <c r="E63" s="14">
        <v>31530</v>
      </c>
      <c r="F63" s="33"/>
      <c r="G63" s="8"/>
      <c r="H63" s="14" t="s">
        <v>102</v>
      </c>
      <c r="I63" s="14">
        <v>175000</v>
      </c>
      <c r="J63" s="14">
        <v>30612</v>
      </c>
      <c r="K63" s="14">
        <v>918</v>
      </c>
      <c r="L63" s="14">
        <f>+J63+K63</f>
        <v>31530</v>
      </c>
      <c r="M63" s="38">
        <f>+J63/I63</f>
        <v>0.1749257142857143</v>
      </c>
    </row>
    <row r="64" spans="1:13">
      <c r="A64" t="s">
        <v>86</v>
      </c>
      <c r="C64" s="14" t="s">
        <v>102</v>
      </c>
      <c r="D64" s="14">
        <v>100000</v>
      </c>
      <c r="E64" s="14">
        <v>8155</v>
      </c>
      <c r="F64" s="33"/>
      <c r="G64" s="8"/>
      <c r="H64" s="14" t="s">
        <v>102</v>
      </c>
      <c r="I64" s="14">
        <v>100000</v>
      </c>
      <c r="J64" s="14">
        <v>7918</v>
      </c>
      <c r="K64" s="14">
        <v>237</v>
      </c>
      <c r="L64" s="14">
        <f t="shared" ref="L64:L67" si="8">+J64+K64</f>
        <v>8155</v>
      </c>
      <c r="M64" s="38">
        <f t="shared" ref="M64:M67" si="9">+J64/I64</f>
        <v>7.918E-2</v>
      </c>
    </row>
    <row r="65" spans="1:13">
      <c r="A65" t="s">
        <v>93</v>
      </c>
      <c r="C65" s="14" t="s">
        <v>102</v>
      </c>
      <c r="D65" s="14">
        <v>100000</v>
      </c>
      <c r="E65" s="14">
        <v>1030</v>
      </c>
      <c r="F65" s="33"/>
      <c r="G65" s="8"/>
      <c r="H65" s="14" t="s">
        <v>102</v>
      </c>
      <c r="I65" s="14">
        <v>30000</v>
      </c>
      <c r="J65" s="14">
        <v>1000</v>
      </c>
      <c r="K65" s="14">
        <v>30</v>
      </c>
      <c r="L65" s="14">
        <f t="shared" si="8"/>
        <v>1030</v>
      </c>
      <c r="M65" s="38">
        <f t="shared" si="9"/>
        <v>3.3333333333333333E-2</v>
      </c>
    </row>
    <row r="66" spans="1:13">
      <c r="A66" t="s">
        <v>92</v>
      </c>
      <c r="C66" s="14" t="s">
        <v>102</v>
      </c>
      <c r="D66" s="14">
        <v>25000</v>
      </c>
      <c r="E66" s="14">
        <v>1030</v>
      </c>
      <c r="F66" s="33"/>
      <c r="G66" s="8"/>
      <c r="H66" s="14" t="s">
        <v>102</v>
      </c>
      <c r="I66" s="14">
        <v>25000</v>
      </c>
      <c r="J66" s="14">
        <v>1000</v>
      </c>
      <c r="K66" s="14">
        <v>30</v>
      </c>
      <c r="L66" s="14">
        <f t="shared" si="8"/>
        <v>1030</v>
      </c>
      <c r="M66" s="38">
        <f t="shared" si="9"/>
        <v>0.04</v>
      </c>
    </row>
    <row r="67" spans="1:13">
      <c r="A67" t="s">
        <v>94</v>
      </c>
      <c r="C67" s="14" t="s">
        <v>102</v>
      </c>
      <c r="D67" s="14">
        <v>40000</v>
      </c>
      <c r="E67" s="14">
        <v>2678</v>
      </c>
      <c r="F67" s="33"/>
      <c r="G67" s="8"/>
      <c r="H67" s="14" t="s">
        <v>102</v>
      </c>
      <c r="I67" s="14">
        <v>40000</v>
      </c>
      <c r="J67" s="14">
        <v>2600</v>
      </c>
      <c r="K67" s="14">
        <v>78</v>
      </c>
      <c r="L67" s="14">
        <f t="shared" si="8"/>
        <v>2678</v>
      </c>
      <c r="M67" s="38">
        <f t="shared" si="9"/>
        <v>6.5000000000000002E-2</v>
      </c>
    </row>
    <row r="68" spans="1:13">
      <c r="B68" s="4" t="s">
        <v>1</v>
      </c>
      <c r="C68" s="14"/>
      <c r="D68" s="14"/>
      <c r="E68" s="14">
        <v>0</v>
      </c>
      <c r="F68" s="33"/>
      <c r="G68" s="8" t="s">
        <v>1</v>
      </c>
      <c r="H68" s="14"/>
      <c r="I68" s="14"/>
      <c r="J68" s="14"/>
      <c r="K68" s="14"/>
      <c r="L68" s="14">
        <v>0</v>
      </c>
      <c r="M68" s="38"/>
    </row>
    <row r="69" spans="1:13">
      <c r="B69" s="4" t="s">
        <v>7</v>
      </c>
      <c r="C69" s="14"/>
      <c r="D69" s="14">
        <f>SUM(D63:D68)</f>
        <v>440000</v>
      </c>
      <c r="E69" s="14">
        <f>SUM(E63:E68)</f>
        <v>44423</v>
      </c>
      <c r="F69" s="33"/>
      <c r="G69" s="8" t="s">
        <v>7</v>
      </c>
      <c r="H69" s="14"/>
      <c r="I69" s="14">
        <f>SUM(I63:I68)</f>
        <v>370000</v>
      </c>
      <c r="J69" s="14">
        <f>SUM(J63:J68)</f>
        <v>43130</v>
      </c>
      <c r="K69" s="14">
        <f>SUM(K63:K68)</f>
        <v>1293</v>
      </c>
      <c r="L69" s="14">
        <f>SUM(L63:L68)</f>
        <v>44423</v>
      </c>
      <c r="M69" s="38"/>
    </row>
    <row r="70" spans="1:13">
      <c r="B70" s="4" t="s">
        <v>8</v>
      </c>
      <c r="C70" s="14"/>
      <c r="D70" s="14"/>
      <c r="E70" s="14" t="s">
        <v>48</v>
      </c>
      <c r="F70" s="33"/>
      <c r="G70" s="8" t="s">
        <v>8</v>
      </c>
      <c r="H70" s="14"/>
      <c r="I70" s="14"/>
      <c r="J70" s="14" t="s">
        <v>48</v>
      </c>
      <c r="K70" s="14"/>
      <c r="L70" s="14"/>
      <c r="M70" s="38"/>
    </row>
    <row r="72" spans="1:13" ht="15.75" thickBot="1">
      <c r="A72" s="29"/>
      <c r="B72" s="30"/>
      <c r="C72" s="31"/>
      <c r="D72" s="31"/>
      <c r="E72" s="31"/>
      <c r="F72" s="29"/>
      <c r="G72" s="30"/>
      <c r="H72" s="31"/>
      <c r="I72" s="31"/>
      <c r="J72" s="31"/>
      <c r="K72" s="31"/>
      <c r="L72" s="31"/>
      <c r="M72" s="40"/>
    </row>
    <row r="73" spans="1:13" ht="15.75" thickTop="1"/>
    <row r="74" spans="1:13" ht="18.75">
      <c r="A74" s="64" t="s">
        <v>105</v>
      </c>
      <c r="B74" s="34"/>
      <c r="C74" s="35"/>
      <c r="D74" s="35"/>
      <c r="E74" s="35"/>
      <c r="F74" s="36"/>
      <c r="G74" s="34"/>
      <c r="H74" s="35"/>
      <c r="I74" s="35"/>
      <c r="J74" s="35"/>
    </row>
  </sheetData>
  <mergeCells count="4">
    <mergeCell ref="A2:J2"/>
    <mergeCell ref="A3:J3"/>
    <mergeCell ref="B6:E6"/>
    <mergeCell ref="G6:M6"/>
  </mergeCells>
  <pageMargins left="0.17" right="0.17" top="0.75" bottom="0.75" header="0.3" footer="0.3"/>
  <pageSetup scale="82" orientation="landscape" verticalDpi="0" r:id="rId1"/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N42"/>
  <sheetViews>
    <sheetView zoomScaleSheetLayoutView="100" workbookViewId="0">
      <pane ySplit="6" topLeftCell="A7" activePane="bottomLeft" state="frozen"/>
      <selection pane="bottomLeft" activeCell="D22" sqref="D22"/>
    </sheetView>
  </sheetViews>
  <sheetFormatPr defaultRowHeight="15"/>
  <cols>
    <col min="1" max="1" width="5.42578125" customWidth="1"/>
    <col min="2" max="2" width="23.5703125" bestFit="1" customWidth="1"/>
    <col min="3" max="3" width="8.7109375" style="2" bestFit="1" customWidth="1"/>
    <col min="4" max="4" width="7.5703125" style="2" bestFit="1" customWidth="1"/>
    <col min="5" max="5" width="8.7109375" style="2" bestFit="1" customWidth="1"/>
    <col min="6" max="6" width="7" style="59" customWidth="1"/>
    <col min="7" max="7" width="5.140625" customWidth="1"/>
    <col min="8" max="8" width="7.5703125" style="2" bestFit="1" customWidth="1"/>
    <col min="9" max="10" width="8.7109375" style="2" bestFit="1" customWidth="1"/>
    <col min="11" max="11" width="7.7109375" style="59" customWidth="1"/>
    <col min="12" max="12" width="4.5703125" customWidth="1"/>
    <col min="14" max="14" width="9.140625" customWidth="1"/>
  </cols>
  <sheetData>
    <row r="1" spans="1:14" ht="18.75">
      <c r="A1" s="71" t="s">
        <v>106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3" spans="1:14">
      <c r="A3" s="72" t="s">
        <v>107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5" spans="1:14">
      <c r="A5" s="48" t="s">
        <v>108</v>
      </c>
      <c r="B5" s="45" t="s">
        <v>109</v>
      </c>
      <c r="C5" s="73" t="s">
        <v>110</v>
      </c>
      <c r="D5" s="73"/>
      <c r="E5" s="73"/>
      <c r="F5" s="73"/>
      <c r="G5" s="45"/>
      <c r="H5" s="73" t="s">
        <v>111</v>
      </c>
      <c r="I5" s="73"/>
      <c r="J5" s="73"/>
      <c r="K5" s="73"/>
      <c r="L5" s="49"/>
      <c r="M5" s="49"/>
      <c r="N5" s="49"/>
    </row>
    <row r="6" spans="1:14" ht="45">
      <c r="A6" s="50"/>
      <c r="B6" s="50"/>
      <c r="C6" s="51" t="s">
        <v>112</v>
      </c>
      <c r="D6" s="52" t="s">
        <v>113</v>
      </c>
      <c r="E6" s="51" t="s">
        <v>114</v>
      </c>
      <c r="F6" s="53" t="s">
        <v>115</v>
      </c>
      <c r="G6" s="54"/>
      <c r="H6" s="52" t="s">
        <v>6</v>
      </c>
      <c r="I6" s="51" t="s">
        <v>116</v>
      </c>
      <c r="J6" s="52" t="s">
        <v>7</v>
      </c>
      <c r="K6" s="53" t="s">
        <v>117</v>
      </c>
      <c r="L6" s="50"/>
      <c r="M6" s="50" t="s">
        <v>10</v>
      </c>
      <c r="N6" s="50"/>
    </row>
    <row r="7" spans="1:14" ht="18.75">
      <c r="A7" s="19" t="s">
        <v>16</v>
      </c>
      <c r="C7" s="55"/>
      <c r="D7" s="14"/>
      <c r="E7" s="55"/>
      <c r="F7" s="56"/>
      <c r="G7" s="37"/>
      <c r="H7" s="14"/>
      <c r="I7" s="55"/>
      <c r="J7" s="14"/>
      <c r="K7" s="56"/>
    </row>
    <row r="8" spans="1:14">
      <c r="A8">
        <v>1</v>
      </c>
      <c r="B8" s="57" t="s">
        <v>86</v>
      </c>
      <c r="C8" s="55">
        <v>15000</v>
      </c>
      <c r="D8" s="14"/>
      <c r="E8" s="55"/>
      <c r="F8" s="56"/>
      <c r="G8" s="37"/>
      <c r="H8" s="14"/>
      <c r="I8" s="55">
        <v>25000</v>
      </c>
      <c r="J8" s="14"/>
      <c r="K8" s="56"/>
      <c r="M8" t="s">
        <v>118</v>
      </c>
    </row>
    <row r="9" spans="1:14">
      <c r="C9" s="55"/>
      <c r="D9" s="14"/>
      <c r="E9" s="55"/>
      <c r="F9" s="56"/>
      <c r="G9" s="37"/>
      <c r="H9" s="14"/>
      <c r="I9" s="55"/>
      <c r="J9" s="14"/>
      <c r="K9" s="56"/>
    </row>
    <row r="10" spans="1:14" ht="18.75">
      <c r="A10" s="69" t="s">
        <v>23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</row>
    <row r="11" spans="1:14">
      <c r="A11" s="24" t="s">
        <v>119</v>
      </c>
      <c r="B11" s="24"/>
      <c r="C11" s="58"/>
      <c r="D11" s="58"/>
    </row>
    <row r="12" spans="1:14">
      <c r="A12">
        <v>1</v>
      </c>
      <c r="B12" s="57" t="s">
        <v>120</v>
      </c>
      <c r="C12" s="14"/>
      <c r="D12" s="14"/>
      <c r="E12" s="14"/>
      <c r="F12" s="60"/>
      <c r="G12" s="37"/>
      <c r="H12" s="14">
        <v>5000</v>
      </c>
      <c r="I12" s="14"/>
      <c r="J12" s="14"/>
      <c r="K12" s="60"/>
      <c r="M12" t="s">
        <v>121</v>
      </c>
    </row>
    <row r="13" spans="1:14">
      <c r="A13">
        <v>2</v>
      </c>
      <c r="B13" s="57" t="s">
        <v>86</v>
      </c>
      <c r="C13" s="14"/>
      <c r="D13" s="14"/>
      <c r="E13" s="14"/>
      <c r="F13" s="60"/>
      <c r="G13" s="37"/>
      <c r="H13" s="14">
        <v>2500</v>
      </c>
      <c r="I13" s="14"/>
      <c r="J13" s="14"/>
      <c r="K13" s="60"/>
      <c r="M13" t="s">
        <v>121</v>
      </c>
    </row>
    <row r="14" spans="1:14">
      <c r="C14" s="14"/>
      <c r="D14" s="14"/>
      <c r="E14" s="14"/>
      <c r="F14" s="60"/>
      <c r="G14" s="37"/>
      <c r="H14" s="14"/>
      <c r="I14" s="14"/>
      <c r="J14" s="14"/>
      <c r="K14" s="60"/>
    </row>
    <row r="16" spans="1:14" ht="18.75">
      <c r="A16" s="69" t="s">
        <v>38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</row>
    <row r="17" spans="1:14">
      <c r="A17">
        <v>1</v>
      </c>
      <c r="B17" s="57" t="s">
        <v>120</v>
      </c>
      <c r="C17" s="14">
        <v>50000</v>
      </c>
      <c r="D17" s="14"/>
      <c r="E17" s="14">
        <v>50000</v>
      </c>
      <c r="F17" s="60"/>
      <c r="G17" s="37"/>
      <c r="H17" s="14">
        <v>31530</v>
      </c>
      <c r="I17" s="14">
        <v>143470</v>
      </c>
      <c r="J17" s="14">
        <f>+H17+I17</f>
        <v>175000</v>
      </c>
      <c r="K17" s="60">
        <f>+H17/J17*100</f>
        <v>18.017142857142858</v>
      </c>
      <c r="M17" t="s">
        <v>122</v>
      </c>
    </row>
    <row r="18" spans="1:14">
      <c r="A18">
        <v>2</v>
      </c>
      <c r="B18" s="57" t="s">
        <v>86</v>
      </c>
      <c r="C18" s="14">
        <v>25000</v>
      </c>
      <c r="D18" s="14"/>
      <c r="E18" s="14">
        <v>25000</v>
      </c>
      <c r="F18" s="60"/>
      <c r="G18" s="37"/>
      <c r="H18" s="14">
        <v>8155</v>
      </c>
      <c r="I18" s="14">
        <v>91845</v>
      </c>
      <c r="J18" s="14">
        <f>+H18+I18</f>
        <v>100000</v>
      </c>
      <c r="K18" s="60">
        <f>+H18/J18*100</f>
        <v>8.1549999999999994</v>
      </c>
      <c r="M18" t="s">
        <v>122</v>
      </c>
    </row>
    <row r="20" spans="1:14" ht="18.75">
      <c r="A20" s="69" t="s">
        <v>42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</row>
    <row r="21" spans="1:14">
      <c r="A21">
        <v>1</v>
      </c>
      <c r="B21" s="57" t="s">
        <v>120</v>
      </c>
      <c r="C21" s="14">
        <v>306110</v>
      </c>
      <c r="D21" s="14">
        <v>63060</v>
      </c>
      <c r="E21" s="14">
        <f>+C21-D21</f>
        <v>243050</v>
      </c>
      <c r="F21" s="60">
        <f>+D21/C21*100</f>
        <v>20.60043775113521</v>
      </c>
      <c r="G21" s="37"/>
      <c r="H21" s="14">
        <v>31530</v>
      </c>
      <c r="I21" s="14">
        <v>143470</v>
      </c>
      <c r="J21" s="14">
        <f>+H21+I21</f>
        <v>175000</v>
      </c>
      <c r="K21" s="60">
        <f>+H21/J21*100</f>
        <v>18.017142857142858</v>
      </c>
      <c r="M21" t="s">
        <v>122</v>
      </c>
    </row>
    <row r="22" spans="1:14">
      <c r="A22">
        <v>2</v>
      </c>
      <c r="B22" s="57" t="s">
        <v>86</v>
      </c>
      <c r="C22" s="14">
        <v>79180</v>
      </c>
      <c r="D22" s="14">
        <v>16310</v>
      </c>
      <c r="E22" s="14">
        <f>+C22-D22</f>
        <v>62870</v>
      </c>
      <c r="F22" s="60">
        <f>+D22/C22*100</f>
        <v>20.598636019196768</v>
      </c>
      <c r="G22" s="37"/>
      <c r="H22" s="14">
        <v>8155</v>
      </c>
      <c r="I22" s="14">
        <v>91845</v>
      </c>
      <c r="J22" s="14">
        <f>+H22+I22</f>
        <v>100000</v>
      </c>
      <c r="K22" s="60">
        <f>+H22/J22*100</f>
        <v>8.1549999999999994</v>
      </c>
      <c r="M22" t="s">
        <v>122</v>
      </c>
    </row>
    <row r="24" spans="1:14" ht="18.75">
      <c r="A24" s="69" t="s">
        <v>123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</row>
    <row r="25" spans="1:14">
      <c r="A25">
        <v>1</v>
      </c>
      <c r="B25" s="57" t="s">
        <v>120</v>
      </c>
      <c r="C25" s="14"/>
      <c r="D25" s="14"/>
      <c r="E25" s="14"/>
      <c r="F25" s="60"/>
      <c r="G25" s="37"/>
      <c r="H25" s="14"/>
      <c r="I25" s="14">
        <v>50000</v>
      </c>
      <c r="J25" s="14"/>
      <c r="K25" s="60"/>
      <c r="M25" s="70" t="s">
        <v>124</v>
      </c>
      <c r="N25" s="70"/>
    </row>
    <row r="26" spans="1:14">
      <c r="A26">
        <v>2</v>
      </c>
      <c r="B26" s="57" t="s">
        <v>86</v>
      </c>
      <c r="C26" s="14"/>
      <c r="D26" s="14"/>
      <c r="E26" s="14"/>
      <c r="F26" s="60"/>
      <c r="G26" s="37"/>
      <c r="H26" s="14"/>
      <c r="I26" s="14">
        <v>25000</v>
      </c>
      <c r="J26" s="14"/>
      <c r="K26" s="60"/>
      <c r="M26" s="70"/>
      <c r="N26" s="70"/>
    </row>
    <row r="27" spans="1:14">
      <c r="C27" s="14"/>
      <c r="D27" s="14"/>
      <c r="E27" s="14"/>
      <c r="F27" s="60"/>
      <c r="G27" s="37"/>
      <c r="H27" s="14"/>
      <c r="I27" s="14"/>
      <c r="J27" s="14"/>
      <c r="K27" s="60"/>
      <c r="M27" s="70"/>
      <c r="N27" s="70"/>
    </row>
    <row r="28" spans="1:14">
      <c r="A28">
        <v>1</v>
      </c>
      <c r="B28" s="57" t="s">
        <v>120</v>
      </c>
      <c r="C28" s="14"/>
      <c r="D28" s="14"/>
      <c r="E28" s="14"/>
      <c r="F28" s="60"/>
      <c r="G28" s="37"/>
      <c r="H28" s="14">
        <v>31529</v>
      </c>
      <c r="I28" s="14">
        <v>274581</v>
      </c>
      <c r="J28" s="14">
        <f>+H28+I28</f>
        <v>306110</v>
      </c>
      <c r="K28" s="60">
        <f>+H28/J28*100</f>
        <v>10.299892195615955</v>
      </c>
      <c r="M28" s="70"/>
      <c r="N28" s="70"/>
    </row>
    <row r="29" spans="1:14">
      <c r="A29">
        <v>2</v>
      </c>
      <c r="B29" s="57" t="s">
        <v>86</v>
      </c>
      <c r="C29" s="14"/>
      <c r="D29" s="14"/>
      <c r="E29" s="14"/>
      <c r="F29" s="60"/>
      <c r="G29" s="37"/>
      <c r="H29" s="14">
        <v>9500</v>
      </c>
      <c r="I29" s="14">
        <v>82730</v>
      </c>
      <c r="J29" s="14">
        <f>+H29+I29</f>
        <v>92230</v>
      </c>
      <c r="K29" s="60">
        <f>+H29/J29*100</f>
        <v>10.300336116231161</v>
      </c>
      <c r="M29" s="70"/>
      <c r="N29" s="70"/>
    </row>
    <row r="31" spans="1:14" ht="18.75">
      <c r="A31" s="69" t="s">
        <v>125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</row>
    <row r="32" spans="1:14">
      <c r="A32">
        <v>1</v>
      </c>
      <c r="B32" s="57" t="s">
        <v>120</v>
      </c>
      <c r="C32" s="14"/>
      <c r="D32" s="14"/>
      <c r="E32" s="14"/>
      <c r="F32" s="60"/>
      <c r="G32" s="37"/>
      <c r="H32" s="14">
        <v>31527</v>
      </c>
      <c r="I32" s="14">
        <v>274583</v>
      </c>
      <c r="J32" s="14">
        <f>+H32+I32</f>
        <v>306110</v>
      </c>
      <c r="K32" s="60">
        <f>+H32/J32*100</f>
        <v>10.299238835712652</v>
      </c>
      <c r="M32" s="68" t="s">
        <v>126</v>
      </c>
      <c r="N32" s="68"/>
    </row>
    <row r="33" spans="1:14">
      <c r="A33">
        <v>2</v>
      </c>
      <c r="B33" s="57" t="s">
        <v>86</v>
      </c>
      <c r="C33" s="14"/>
      <c r="D33" s="14"/>
      <c r="E33" s="14"/>
      <c r="F33" s="60"/>
      <c r="G33" s="37"/>
      <c r="H33" s="14">
        <v>9500</v>
      </c>
      <c r="I33" s="14">
        <v>82730</v>
      </c>
      <c r="J33" s="14">
        <f>+H33+I33</f>
        <v>92230</v>
      </c>
      <c r="K33" s="60">
        <f>+H33/J33*100</f>
        <v>10.300336116231161</v>
      </c>
      <c r="M33" s="68"/>
      <c r="N33" s="68"/>
    </row>
    <row r="35" spans="1:14" ht="18.75">
      <c r="A35" s="69" t="s">
        <v>127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</row>
    <row r="36" spans="1:14">
      <c r="A36">
        <v>1</v>
      </c>
      <c r="B36" s="57" t="s">
        <v>120</v>
      </c>
      <c r="C36" s="14"/>
      <c r="D36" s="14"/>
      <c r="E36" s="14"/>
      <c r="F36" s="60"/>
      <c r="G36" s="37"/>
      <c r="H36" s="14">
        <v>189710</v>
      </c>
      <c r="I36" s="14">
        <v>484490</v>
      </c>
      <c r="J36" s="14">
        <f>+H36+I36</f>
        <v>674200</v>
      </c>
      <c r="K36" s="60">
        <f>+H36/J36*100</f>
        <v>28.1385345594779</v>
      </c>
      <c r="M36" s="68" t="s">
        <v>126</v>
      </c>
      <c r="N36" s="68"/>
    </row>
    <row r="37" spans="1:14">
      <c r="A37">
        <v>2</v>
      </c>
      <c r="B37" s="57" t="s">
        <v>86</v>
      </c>
      <c r="C37" s="14"/>
      <c r="D37" s="14"/>
      <c r="E37" s="14"/>
      <c r="F37" s="60"/>
      <c r="G37" s="37"/>
      <c r="H37" s="14">
        <v>29310</v>
      </c>
      <c r="I37" s="14">
        <v>220690</v>
      </c>
      <c r="J37" s="14">
        <f>+H37+I37</f>
        <v>250000</v>
      </c>
      <c r="K37" s="60">
        <f>+H37/J37*100</f>
        <v>11.724</v>
      </c>
      <c r="M37" s="68"/>
      <c r="N37" s="68"/>
    </row>
    <row r="39" spans="1:14">
      <c r="A39" s="4" t="s">
        <v>128</v>
      </c>
    </row>
    <row r="41" spans="1:14" ht="15.75" thickBot="1">
      <c r="A41" s="29"/>
      <c r="B41" s="29"/>
      <c r="C41" s="31"/>
      <c r="D41" s="31"/>
      <c r="E41" s="31"/>
      <c r="F41" s="61"/>
      <c r="G41" s="29"/>
      <c r="H41" s="31"/>
      <c r="I41" s="31"/>
      <c r="J41" s="31"/>
      <c r="K41" s="61"/>
      <c r="L41" s="29"/>
      <c r="M41" s="29"/>
      <c r="N41" s="29"/>
    </row>
    <row r="42" spans="1:14" ht="15.75" thickTop="1"/>
  </sheetData>
  <mergeCells count="13">
    <mergeCell ref="A16:M16"/>
    <mergeCell ref="A1:N1"/>
    <mergeCell ref="A3:M3"/>
    <mergeCell ref="C5:F5"/>
    <mergeCell ref="H5:K5"/>
    <mergeCell ref="A10:M10"/>
    <mergeCell ref="M36:N37"/>
    <mergeCell ref="A20:M20"/>
    <mergeCell ref="A24:M24"/>
    <mergeCell ref="M25:N29"/>
    <mergeCell ref="A31:M31"/>
    <mergeCell ref="M32:N33"/>
    <mergeCell ref="A35:M35"/>
  </mergeCells>
  <conditionalFormatting sqref="A16:M16 B17:B18 A20:M20 B21:B22 A24:M24 B25:B26 B28:B29 A31:M31 B32:B33 A35:M35 B36:B37 A3:M3 A10:M10">
    <cfRule type="cellIs" dxfId="7" priority="8" operator="lessThan">
      <formula>0</formula>
    </cfRule>
  </conditionalFormatting>
  <conditionalFormatting sqref="A16:M16 A20:M20 A24:M24 A31:M31 A35:M35 A3:M3 A10:M10">
    <cfRule type="containsText" dxfId="6" priority="6" operator="containsText" text="why">
      <formula>NOT(ISERROR(SEARCH("why",A3)))</formula>
    </cfRule>
    <cfRule type="cellIs" dxfId="5" priority="7" operator="lessThan">
      <formula>0</formula>
    </cfRule>
  </conditionalFormatting>
  <conditionalFormatting sqref="B12:B13">
    <cfRule type="cellIs" dxfId="4" priority="5" operator="lessThan">
      <formula>0</formula>
    </cfRule>
  </conditionalFormatting>
  <conditionalFormatting sqref="B8">
    <cfRule type="cellIs" dxfId="3" priority="4" operator="lessThan">
      <formula>0</formula>
    </cfRule>
  </conditionalFormatting>
  <conditionalFormatting sqref="A1">
    <cfRule type="cellIs" dxfId="2" priority="3" operator="lessThan">
      <formula>0</formula>
    </cfRule>
  </conditionalFormatting>
  <conditionalFormatting sqref="A1:N1">
    <cfRule type="cellIs" dxfId="1" priority="2" operator="lessThan">
      <formula>0</formula>
    </cfRule>
  </conditionalFormatting>
  <conditionalFormatting sqref="A1:N1">
    <cfRule type="cellIs" dxfId="0" priority="1" operator="lessThan">
      <formula>0</formula>
    </cfRule>
  </conditionalFormatting>
  <pageMargins left="0.7" right="0.7" top="0.75" bottom="0.75" header="0.3" footer="0.3"/>
  <pageSetup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C4:C8"/>
  <sheetViews>
    <sheetView tabSelected="1" workbookViewId="0">
      <selection activeCell="B4" sqref="B4:G9"/>
    </sheetView>
  </sheetViews>
  <sheetFormatPr defaultRowHeight="15"/>
  <sheetData>
    <row r="4" spans="3:3">
      <c r="C4" s="74" t="s">
        <v>130</v>
      </c>
    </row>
    <row r="6" spans="3:3">
      <c r="C6" s="75" t="s">
        <v>131</v>
      </c>
    </row>
    <row r="7" spans="3:3">
      <c r="C7" s="76" t="s">
        <v>132</v>
      </c>
    </row>
    <row r="8" spans="3:3">
      <c r="C8" s="76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Interest</vt:lpstr>
      <vt:lpstr>Contract</vt:lpstr>
      <vt:lpstr>Rent</vt:lpstr>
      <vt:lpstr>Salary</vt:lpstr>
      <vt:lpstr>Directors</vt:lpstr>
      <vt:lpstr>Contact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2013-06-29T08:44:54Z</dcterms:modified>
</cp:coreProperties>
</file>