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vathsan\Desktop\"/>
    </mc:Choice>
  </mc:AlternateContent>
  <bookViews>
    <workbookView xWindow="0" yWindow="0" windowWidth="15330" windowHeight="7425"/>
  </bookViews>
  <sheets>
    <sheet name="Sheet1" sheetId="1" r:id="rId1"/>
  </sheets>
  <definedNames>
    <definedName name="_xlnm._FilterDatabase" localSheetId="0" hidden="1">Sheet1!$B$3:$J$16</definedName>
  </definedNames>
  <calcPr calcId="152511"/>
</workbook>
</file>

<file path=xl/calcChain.xml><?xml version="1.0" encoding="utf-8"?>
<calcChain xmlns="http://schemas.openxmlformats.org/spreadsheetml/2006/main">
  <c r="H17" i="1" l="1"/>
  <c r="I4" i="1" l="1"/>
  <c r="I16" i="1"/>
  <c r="I5" i="1"/>
  <c r="I6" i="1"/>
  <c r="I7" i="1"/>
  <c r="I8" i="1"/>
  <c r="I9" i="1"/>
  <c r="I10" i="1"/>
  <c r="I11" i="1"/>
  <c r="I12" i="1"/>
  <c r="I13" i="1"/>
  <c r="I14" i="1"/>
  <c r="I15" i="1"/>
  <c r="I17" i="1" l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Y5" i="1"/>
  <c r="Y6" i="1" s="1"/>
  <c r="J17" i="1" l="1"/>
</calcChain>
</file>

<file path=xl/sharedStrings.xml><?xml version="1.0" encoding="utf-8"?>
<sst xmlns="http://schemas.openxmlformats.org/spreadsheetml/2006/main" count="57" uniqueCount="34">
  <si>
    <t>Group Corrected</t>
  </si>
  <si>
    <t>Group</t>
  </si>
  <si>
    <t>Asset Decription</t>
  </si>
  <si>
    <t>Qty</t>
  </si>
  <si>
    <t>Date of purchase</t>
  </si>
  <si>
    <t>Plant &amp; Machinery</t>
  </si>
  <si>
    <t>Machinery</t>
  </si>
  <si>
    <t>Machinery &amp; Equipments</t>
  </si>
  <si>
    <t>1A</t>
  </si>
  <si>
    <t>Cleaning Machines</t>
  </si>
  <si>
    <t>Software</t>
  </si>
  <si>
    <t>computers software</t>
  </si>
  <si>
    <t>computer software (Ramco)</t>
  </si>
  <si>
    <t xml:space="preserve">Vehicles </t>
  </si>
  <si>
    <t>Vehicles</t>
  </si>
  <si>
    <t>Office Equipments</t>
  </si>
  <si>
    <t>Cleaning Equipments</t>
  </si>
  <si>
    <t>Taski Swingo 755 B Economy, MEENEEEMSCHIJF TBV SWINGO 750, Scrub brush ACC 19</t>
  </si>
  <si>
    <t>MOTOR CAR</t>
  </si>
  <si>
    <t>Furniture and Fittings</t>
  </si>
  <si>
    <t>Furniture &amp; Electrical Fittings</t>
  </si>
  <si>
    <t>Vaccum Machine &amp; Scrubber</t>
  </si>
  <si>
    <t>Leasehold Improvements</t>
  </si>
  <si>
    <t>Lease hold Improvementes</t>
  </si>
  <si>
    <t>Vikrohli Office Renovation</t>
  </si>
  <si>
    <t>Rate of Depreciation</t>
  </si>
  <si>
    <t xml:space="preserve"> GBV</t>
  </si>
  <si>
    <t>NBV as on  31/03/13</t>
  </si>
  <si>
    <t>Depreciation as of</t>
  </si>
  <si>
    <t>Accum Depn till 31/03/13</t>
  </si>
  <si>
    <t>Calculation of depreciation under WDV method - Accumulated depreciation and Balance as of a year end</t>
  </si>
  <si>
    <t>Computer Software</t>
  </si>
  <si>
    <t>Motor Car</t>
  </si>
  <si>
    <t>Basic Interiors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</si>
</sst>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0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_ &quot;\&quot;* #,##0_ ;_ &quot;\&quot;* \-#,##0_ ;_ &quot;\&quot;* &quot;-&quot;_ ;_ @_ "/>
    <numFmt numFmtId="167" formatCode="0%;\(0%\)"/>
    <numFmt numFmtId="168" formatCode="0.0%"/>
    <numFmt numFmtId="169" formatCode="_ &quot;\&quot;* #,##0.00_ ;_ &quot;\&quot;* \-#,##0.00_ ;_ &quot;\&quot;* &quot;-&quot;??_ ;_ @_ "/>
    <numFmt numFmtId="170" formatCode="_ * #,##0_ ;_ * \-#,##0_ ;_ * &quot;-&quot;_ ;_ @_ "/>
    <numFmt numFmtId="171" formatCode="_ * #,##0.00_ ;_ * \-#,##0.00_ ;_ * &quot;-&quot;??_ ;_ @_ "/>
    <numFmt numFmtId="172" formatCode="&quot;$&quot;#,##0.00"/>
    <numFmt numFmtId="173" formatCode="General_)"/>
    <numFmt numFmtId="174" formatCode="0.000"/>
    <numFmt numFmtId="175" formatCode="_ * #,##0.00_)&quot;£&quot;_ ;_ * \(#,##0.00\)&quot;£&quot;_ ;_ * &quot;-&quot;??_)&quot;£&quot;_ ;_ @_ "/>
    <numFmt numFmtId="176" formatCode="_ * #,##0.00_)_£_ ;_ * \(#,##0.00\)_£_ ;_ * &quot;-&quot;??_)_£_ ;_ @_ "/>
    <numFmt numFmtId="177" formatCode="#,##0&quot; $&quot;;[Red]\-#,##0&quot; $&quot;"/>
    <numFmt numFmtId="178" formatCode="0_);[Red]\(0\)"/>
    <numFmt numFmtId="179" formatCode="#,##0.0_);\(#,##0.0\)"/>
    <numFmt numFmtId="180" formatCode="d\.mmm"/>
    <numFmt numFmtId="181" formatCode="&quot;$&quot;#,##0\ ;\(&quot;$&quot;#,##0\)"/>
    <numFmt numFmtId="182" formatCode="&quot;$&quot;#,##0;[Red]\-&quot;$&quot;#,##0"/>
    <numFmt numFmtId="183" formatCode="0.0#"/>
    <numFmt numFmtId="184" formatCode="* #,##0,_ ;* \(#,##0,\)"/>
    <numFmt numFmtId="185" formatCode="&quot;$&quot;#,##0.00;[Red]\-&quot;$&quot;#,##0.00"/>
    <numFmt numFmtId="186" formatCode="#."/>
    <numFmt numFmtId="187" formatCode="_([$€-2]* #,##0.00_);_([$€-2]* \(#,##0.00\);_([$€-2]* &quot;-&quot;??_)"/>
    <numFmt numFmtId="188" formatCode="#.00"/>
    <numFmt numFmtId="189" formatCode="_ &quot;£¤&quot;* #,##0.00_ ;_ &quot;£¤&quot;* \-#,##0.00_ ;_ &quot;£¤&quot;* &quot;-&quot;??_ ;_ @_ "/>
    <numFmt numFmtId="190" formatCode="_ &quot;£¤&quot;* #,##0_ ;_ &quot;£¤&quot;* \-#,##0_ ;_ &quot;£¤&quot;* &quot;-&quot;_ ;_ @_ "/>
    <numFmt numFmtId="191" formatCode="0.00000000"/>
    <numFmt numFmtId="192" formatCode="#,##0.000"/>
    <numFmt numFmtId="193" formatCode="_(&quot;$&quot;* #,##0.0000_);_(&quot;$&quot;* \(#,##0.0000\);_(&quot;$&quot;* &quot;-&quot;??_);_(@_)"/>
    <numFmt numFmtId="194" formatCode="_-* #,##0\ &quot;F&quot;_-;\-* #,##0\ &quot;F&quot;_-;_-* &quot;-&quot;\ &quot;F&quot;_-;_-@_-"/>
    <numFmt numFmtId="195" formatCode="#,##0.00000"/>
    <numFmt numFmtId="196" formatCode="&quot;£¤&quot;#,##0;[Red]&quot;£¤&quot;\-#,##0"/>
    <numFmt numFmtId="197" formatCode="_-* #,##0.00\ &quot;F&quot;_-;\-* #,##0.00\ &quot;F&quot;_-;_-* &quot;-&quot;??\ &quot;F&quot;_-;_-@_-"/>
    <numFmt numFmtId="198" formatCode="&quot;$&quot;#.00"/>
    <numFmt numFmtId="199" formatCode="0.00_)"/>
    <numFmt numFmtId="200" formatCode="_-* #,##0\ _F_-;\-* #,##0\ _F_-;_-* &quot;-&quot;\ _F_-;_-@_-"/>
    <numFmt numFmtId="201" formatCode="%#.00"/>
    <numFmt numFmtId="202" formatCode="#,##0.0"/>
    <numFmt numFmtId="203" formatCode="mm/dd/yy"/>
    <numFmt numFmtId="204" formatCode="#,##0.00\ &quot;F&quot;;[Red]\-#,##0.00\ &quot;F&quot;"/>
    <numFmt numFmtId="205" formatCode="#,##0\ &quot;F&quot;;[Red]\-#,##0\ &quot;F&quot;"/>
    <numFmt numFmtId="206" formatCode="#,##0.00\ &quot;F&quot;;\-#,##0.00\ &quot;F&quot;"/>
    <numFmt numFmtId="207" formatCode="_-* #,##0_-;\-* #,##0_-;_-* &quot;-&quot;_-;_-@_-"/>
    <numFmt numFmtId="208" formatCode="_-* #,##0.00_-;\-* #,##0.00_-;_-* &quot;-&quot;??_-;_-@_-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Times New Roman"/>
      <family val="1"/>
    </font>
    <font>
      <sz val="10"/>
      <name val="Book Antiqua"/>
      <family val="1"/>
    </font>
    <font>
      <sz val="10"/>
      <name val="Helv"/>
      <family val="2"/>
    </font>
    <font>
      <sz val="10"/>
      <name val="Helv"/>
    </font>
    <font>
      <sz val="12"/>
      <name val="Times New Roman"/>
      <family val="1"/>
    </font>
    <font>
      <sz val="11"/>
      <name val="µ¸¿ò"/>
    </font>
    <font>
      <sz val="10"/>
      <name val="Geneva"/>
    </font>
    <font>
      <sz val="10"/>
      <name val="Helv"/>
      <charset val="204"/>
    </font>
    <font>
      <sz val="10"/>
      <color indexed="8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3"/>
      <name val="Tms Rmn"/>
      <family val="1"/>
    </font>
    <font>
      <sz val="14"/>
      <name val="AngsanaUPC"/>
      <family val="1"/>
    </font>
    <font>
      <sz val="10"/>
      <name val="Geneva"/>
      <family val="2"/>
    </font>
    <font>
      <sz val="8"/>
      <name val="Arial"/>
      <family val="2"/>
    </font>
    <font>
      <sz val="12"/>
      <name val="¹ÙÅÁÃ¼"/>
    </font>
    <font>
      <sz val="8"/>
      <name val="Times New Roman"/>
      <family val="1"/>
    </font>
    <font>
      <sz val="12"/>
      <name val="±¼¸²Ã¼"/>
    </font>
    <font>
      <sz val="9"/>
      <name val="Arial MT"/>
      <family val="2"/>
    </font>
    <font>
      <sz val="12"/>
      <name val="Tms Rmn"/>
    </font>
    <font>
      <sz val="10"/>
      <name val="MS Sans Serif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9"/>
      <name val="Times New Roman"/>
      <family val="1"/>
    </font>
    <font>
      <b/>
      <sz val="10"/>
      <color indexed="8"/>
      <name val="Geneva"/>
      <family val="2"/>
    </font>
    <font>
      <b/>
      <sz val="10"/>
      <name val="Helv"/>
    </font>
    <font>
      <b/>
      <sz val="13"/>
      <name val="Tms Rm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2"/>
      <name val="Bookman Old Style"/>
      <family val="1"/>
    </font>
    <font>
      <sz val="10"/>
      <name val="Courier"/>
      <family val="3"/>
    </font>
    <font>
      <sz val="10"/>
      <color indexed="22"/>
      <name val="Arial"/>
      <family val="2"/>
    </font>
    <font>
      <sz val="10"/>
      <color indexed="22"/>
      <name val="MS Sans Serif"/>
      <family val="2"/>
    </font>
    <font>
      <sz val="10"/>
      <name val="MS Serif"/>
      <family val="1"/>
    </font>
    <font>
      <sz val="1"/>
      <color indexed="8"/>
      <name val="Courier"/>
      <family val="3"/>
    </font>
    <font>
      <sz val="10"/>
      <color indexed="28"/>
      <name val="Arial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b/>
      <sz val="12"/>
      <color indexed="9"/>
      <name val="Arial"/>
      <family val="2"/>
    </font>
    <font>
      <b/>
      <sz val="12"/>
      <name val="Arial"/>
      <family val="2"/>
      <charset val="177"/>
    </font>
    <font>
      <b/>
      <i/>
      <sz val="14"/>
      <color indexed="12"/>
      <name val="Palatino"/>
      <family val="1"/>
    </font>
    <font>
      <sz val="12"/>
      <name val="Helv"/>
    </font>
    <font>
      <sz val="12"/>
      <color indexed="9"/>
      <name val="Helv"/>
    </font>
    <font>
      <b/>
      <sz val="11"/>
      <name val="Helv"/>
    </font>
    <font>
      <sz val="9"/>
      <name val="CG Times"/>
      <family val="1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4"/>
      <name val="–¾’©"/>
    </font>
    <font>
      <sz val="12"/>
      <color indexed="8"/>
      <name val="Times New Roman"/>
      <family val="1"/>
    </font>
    <font>
      <b/>
      <u/>
      <sz val="10"/>
      <name val="Arial"/>
      <family val="2"/>
    </font>
    <font>
      <sz val="12"/>
      <color indexed="9"/>
      <name val="Arial"/>
      <family val="2"/>
    </font>
    <font>
      <b/>
      <sz val="10"/>
      <color indexed="8"/>
      <name val="MS Sans Serif"/>
      <family val="2"/>
    </font>
    <font>
      <b/>
      <sz val="10"/>
      <name val="MS Sans Serif"/>
      <family val="2"/>
    </font>
    <font>
      <b/>
      <sz val="8"/>
      <color indexed="38"/>
      <name val="Arial"/>
      <family val="2"/>
    </font>
    <font>
      <sz val="8"/>
      <color indexed="61"/>
      <name val="Arial"/>
      <family val="2"/>
    </font>
    <font>
      <b/>
      <i/>
      <sz val="10"/>
      <color indexed="32"/>
      <name val="Arial"/>
      <family val="2"/>
    </font>
    <font>
      <b/>
      <sz val="10"/>
      <color indexed="16"/>
      <name val="Arial"/>
      <family val="2"/>
    </font>
    <font>
      <b/>
      <sz val="10"/>
      <color indexed="61"/>
      <name val="Arial"/>
      <family val="2"/>
    </font>
    <font>
      <b/>
      <i/>
      <sz val="10"/>
      <color indexed="20"/>
      <name val="Arial"/>
      <family val="2"/>
    </font>
    <font>
      <b/>
      <i/>
      <sz val="10"/>
      <name val="Arial"/>
      <family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2"/>
      <color indexed="8"/>
      <name val="Times New Roman"/>
      <family val="1"/>
    </font>
    <font>
      <b/>
      <sz val="8"/>
      <color indexed="8"/>
      <name val="Helv"/>
    </font>
    <font>
      <b/>
      <sz val="14"/>
      <name val="Tms Rmn"/>
    </font>
    <font>
      <sz val="8"/>
      <name val="Arial"/>
      <family val="2"/>
      <charset val="204"/>
    </font>
    <font>
      <sz val="12"/>
      <name val="穝灿砰"/>
      <charset val="134"/>
    </font>
    <font>
      <sz val="12"/>
      <name val="新細明體"/>
      <family val="3"/>
      <charset val="136"/>
    </font>
    <font>
      <sz val="12"/>
      <name val="Book Antiqua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name val="Helv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31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29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8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43" fontId="4" fillId="0" borderId="6">
      <alignment horizontal="center"/>
    </xf>
    <xf numFmtId="43" fontId="5" fillId="2" borderId="7" applyNumberFormat="0" applyFont="0" applyBorder="0" applyAlignment="0">
      <alignment vertical="top"/>
    </xf>
    <xf numFmtId="43" fontId="5" fillId="2" borderId="7" applyNumberFormat="0" applyFont="0" applyBorder="0" applyAlignment="0">
      <alignment vertical="top"/>
    </xf>
    <xf numFmtId="0" fontId="6" fillId="0" borderId="0"/>
    <xf numFmtId="0" fontId="7" fillId="0" borderId="0"/>
    <xf numFmtId="0" fontId="2" fillId="0" borderId="8" quotePrefix="1">
      <alignment horizontal="justify" vertical="justify" textRotation="127" wrapText="1" justifyLastLine="1"/>
      <protection hidden="1"/>
    </xf>
    <xf numFmtId="0" fontId="8" fillId="0" borderId="0"/>
    <xf numFmtId="166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3" fillId="0" borderId="0">
      <alignment vertical="top"/>
    </xf>
    <xf numFmtId="0" fontId="11" fillId="0" borderId="0"/>
    <xf numFmtId="0" fontId="6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8" quotePrefix="1">
      <alignment horizontal="justify" vertical="justify" textRotation="127" wrapText="1" justifyLastLine="1"/>
      <protection hidden="1"/>
    </xf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166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0" fontId="2" fillId="0" borderId="0"/>
    <xf numFmtId="0" fontId="3" fillId="0" borderId="0">
      <alignment vertical="top"/>
    </xf>
    <xf numFmtId="0" fontId="2" fillId="0" borderId="0"/>
    <xf numFmtId="0" fontId="1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3" fillId="0" borderId="0">
      <alignment vertical="top"/>
    </xf>
    <xf numFmtId="0" fontId="11" fillId="0" borderId="0"/>
    <xf numFmtId="167" fontId="15" fillId="0" borderId="0" applyFont="0" applyFill="0" applyBorder="0" applyAlignment="0" applyProtection="0"/>
    <xf numFmtId="0" fontId="11" fillId="0" borderId="0"/>
    <xf numFmtId="168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7" fillId="0" borderId="0">
      <protection locked="0"/>
    </xf>
    <xf numFmtId="9" fontId="16" fillId="0" borderId="0"/>
    <xf numFmtId="0" fontId="17" fillId="0" borderId="0"/>
    <xf numFmtId="0" fontId="18" fillId="0" borderId="0" applyNumberFormat="0" applyAlignment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>
      <alignment horizontal="center" wrapText="1"/>
      <protection locked="0"/>
    </xf>
    <xf numFmtId="170" fontId="19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4" fillId="0" borderId="9" applyBorder="0"/>
    <xf numFmtId="0" fontId="19" fillId="0" borderId="0"/>
    <xf numFmtId="172" fontId="18" fillId="0" borderId="0" applyFill="0"/>
    <xf numFmtId="172" fontId="18" fillId="0" borderId="0">
      <alignment horizontal="center"/>
    </xf>
    <xf numFmtId="0" fontId="18" fillId="0" borderId="0" applyFill="0">
      <alignment horizontal="center"/>
    </xf>
    <xf numFmtId="172" fontId="25" fillId="0" borderId="10" applyFill="0"/>
    <xf numFmtId="0" fontId="2" fillId="0" borderId="0" applyFont="0" applyAlignment="0"/>
    <xf numFmtId="0" fontId="26" fillId="0" borderId="0" applyFill="0">
      <alignment vertical="top"/>
    </xf>
    <xf numFmtId="0" fontId="25" fillId="0" borderId="0" applyFill="0">
      <alignment horizontal="left" vertical="top"/>
    </xf>
    <xf numFmtId="172" fontId="27" fillId="0" borderId="11" applyFill="0"/>
    <xf numFmtId="0" fontId="2" fillId="0" borderId="0" applyNumberFormat="0" applyFont="0" applyAlignment="0"/>
    <xf numFmtId="0" fontId="26" fillId="0" borderId="0" applyFill="0">
      <alignment wrapText="1"/>
    </xf>
    <xf numFmtId="0" fontId="25" fillId="0" borderId="0" applyFill="0">
      <alignment horizontal="left" vertical="top" wrapText="1"/>
    </xf>
    <xf numFmtId="172" fontId="28" fillId="0" borderId="0" applyFill="0"/>
    <xf numFmtId="0" fontId="29" fillId="0" borderId="0" applyNumberFormat="0" applyFont="0" applyAlignment="0">
      <alignment horizontal="center"/>
    </xf>
    <xf numFmtId="0" fontId="30" fillId="0" borderId="0" applyFill="0">
      <alignment vertical="top" wrapText="1"/>
    </xf>
    <xf numFmtId="0" fontId="27" fillId="0" borderId="0" applyFill="0">
      <alignment horizontal="left" vertical="top" wrapText="1"/>
    </xf>
    <xf numFmtId="172" fontId="2" fillId="0" borderId="0" applyFill="0"/>
    <xf numFmtId="0" fontId="29" fillId="0" borderId="0" applyNumberFormat="0" applyFont="0" applyAlignment="0">
      <alignment horizontal="center"/>
    </xf>
    <xf numFmtId="0" fontId="31" fillId="0" borderId="0" applyFill="0">
      <alignment vertical="center" wrapText="1"/>
    </xf>
    <xf numFmtId="0" fontId="32" fillId="0" borderId="0">
      <alignment horizontal="left" vertical="center" wrapText="1"/>
    </xf>
    <xf numFmtId="172" fontId="33" fillId="0" borderId="0" applyFill="0"/>
    <xf numFmtId="0" fontId="29" fillId="0" borderId="0" applyNumberFormat="0" applyFont="0" applyAlignment="0">
      <alignment horizontal="center"/>
    </xf>
    <xf numFmtId="0" fontId="34" fillId="0" borderId="0" applyFill="0">
      <alignment horizontal="center" vertical="center" wrapText="1"/>
    </xf>
    <xf numFmtId="0" fontId="2" fillId="0" borderId="0" applyFill="0">
      <alignment horizontal="center" vertical="center" wrapText="1"/>
    </xf>
    <xf numFmtId="172" fontId="35" fillId="0" borderId="0" applyFill="0"/>
    <xf numFmtId="0" fontId="29" fillId="0" borderId="0" applyNumberFormat="0" applyFont="0" applyAlignment="0">
      <alignment horizontal="center"/>
    </xf>
    <xf numFmtId="0" fontId="36" fillId="0" borderId="0" applyFill="0">
      <alignment horizontal="center" vertical="center" wrapText="1"/>
    </xf>
    <xf numFmtId="0" fontId="37" fillId="0" borderId="0" applyFill="0">
      <alignment horizontal="center" vertical="center" wrapText="1"/>
    </xf>
    <xf numFmtId="172" fontId="38" fillId="0" borderId="0" applyFill="0"/>
    <xf numFmtId="0" fontId="29" fillId="0" borderId="0" applyNumberFormat="0" applyFont="0" applyAlignment="0">
      <alignment horizontal="center"/>
    </xf>
    <xf numFmtId="0" fontId="39" fillId="0" borderId="0">
      <alignment horizontal="center" wrapText="1"/>
    </xf>
    <xf numFmtId="0" fontId="35" fillId="0" borderId="0" applyFill="0">
      <alignment horizontal="center" wrapText="1"/>
    </xf>
    <xf numFmtId="0" fontId="2" fillId="0" borderId="0" applyFill="0" applyBorder="0" applyAlignment="0"/>
    <xf numFmtId="173" fontId="40" fillId="0" borderId="0" applyFill="0" applyBorder="0" applyAlignment="0"/>
    <xf numFmtId="174" fontId="40" fillId="0" borderId="0" applyFill="0" applyBorder="0" applyAlignment="0"/>
    <xf numFmtId="0" fontId="2" fillId="0" borderId="0" applyFill="0" applyBorder="0" applyAlignment="0"/>
    <xf numFmtId="175" fontId="2" fillId="0" borderId="0" applyFill="0" applyBorder="0" applyAlignment="0"/>
    <xf numFmtId="0" fontId="2" fillId="0" borderId="0" applyFill="0" applyBorder="0" applyAlignment="0"/>
    <xf numFmtId="176" fontId="2" fillId="0" borderId="0" applyFill="0" applyBorder="0" applyAlignment="0"/>
    <xf numFmtId="173" fontId="40" fillId="0" borderId="0" applyFill="0" applyBorder="0" applyAlignment="0"/>
    <xf numFmtId="0" fontId="41" fillId="0" borderId="0" applyNumberFormat="0" applyFont="0" applyAlignment="0">
      <alignment horizontal="left"/>
    </xf>
    <xf numFmtId="0" fontId="42" fillId="0" borderId="0"/>
    <xf numFmtId="0" fontId="43" fillId="0" borderId="1" applyNumberFormat="0" applyFill="0" applyProtection="0">
      <alignment horizontal="center"/>
    </xf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4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46" fillId="0" borderId="0"/>
    <xf numFmtId="39" fontId="47" fillId="0" borderId="0" applyNumberFormat="0"/>
    <xf numFmtId="37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" fontId="48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50" fillId="0" borderId="0" applyNumberFormat="0" applyAlignment="0">
      <alignment horizontal="left"/>
    </xf>
    <xf numFmtId="173" fontId="40" fillId="0" borderId="0" applyFont="0" applyFill="0" applyBorder="0" applyAlignment="0" applyProtection="0"/>
    <xf numFmtId="5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0" fontId="46" fillId="0" borderId="0" applyFont="0" applyFill="0" applyBorder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182" fontId="46" fillId="0" borderId="0"/>
    <xf numFmtId="183" fontId="2" fillId="3" borderId="0" applyFont="0" applyBorder="0"/>
    <xf numFmtId="4" fontId="24" fillId="0" borderId="12" applyBorder="0"/>
    <xf numFmtId="14" fontId="3" fillId="0" borderId="0" applyFill="0" applyBorder="0" applyAlignment="0"/>
    <xf numFmtId="0" fontId="51" fillId="0" borderId="0">
      <protection locked="0"/>
    </xf>
    <xf numFmtId="38" fontId="24" fillId="0" borderId="13">
      <alignment vertical="center"/>
    </xf>
    <xf numFmtId="184" fontId="52" fillId="0" borderId="0" applyNumberFormat="0" applyFill="0" applyBorder="0" applyProtection="0">
      <alignment horizontal="left" indent="1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1" fillId="0" borderId="0">
      <protection locked="0"/>
    </xf>
    <xf numFmtId="185" fontId="46" fillId="0" borderId="0"/>
    <xf numFmtId="0" fontId="23" fillId="0" borderId="0" applyNumberFormat="0" applyFill="0" applyBorder="0" applyAlignment="0" applyProtection="0"/>
    <xf numFmtId="186" fontId="53" fillId="0" borderId="0">
      <protection locked="0"/>
    </xf>
    <xf numFmtId="186" fontId="53" fillId="0" borderId="0">
      <protection locked="0"/>
    </xf>
    <xf numFmtId="0" fontId="2" fillId="0" borderId="0" applyFill="0" applyBorder="0" applyAlignment="0"/>
    <xf numFmtId="173" fontId="40" fillId="0" borderId="0" applyFill="0" applyBorder="0" applyAlignment="0"/>
    <xf numFmtId="0" fontId="2" fillId="0" borderId="0" applyFill="0" applyBorder="0" applyAlignment="0"/>
    <xf numFmtId="176" fontId="2" fillId="0" borderId="0" applyFill="0" applyBorder="0" applyAlignment="0"/>
    <xf numFmtId="173" fontId="40" fillId="0" borderId="0" applyFill="0" applyBorder="0" applyAlignment="0"/>
    <xf numFmtId="0" fontId="54" fillId="0" borderId="0" applyNumberFormat="0" applyAlignment="0">
      <alignment horizontal="left"/>
    </xf>
    <xf numFmtId="0" fontId="3" fillId="4" borderId="0" applyNumberFormat="0">
      <alignment horizontal="left" vertical="top"/>
    </xf>
    <xf numFmtId="187" fontId="2" fillId="0" borderId="0" applyFon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188" fontId="51" fillId="0" borderId="0">
      <protection locked="0"/>
    </xf>
    <xf numFmtId="4" fontId="51" fillId="0" borderId="0">
      <protection locked="0"/>
    </xf>
    <xf numFmtId="2" fontId="48" fillId="0" borderId="0" applyFont="0" applyFill="0" applyBorder="0" applyAlignment="0" applyProtection="0"/>
    <xf numFmtId="2" fontId="17" fillId="0" borderId="0">
      <alignment horizontal="left"/>
    </xf>
    <xf numFmtId="38" fontId="18" fillId="3" borderId="0" applyNumberFormat="0" applyBorder="0" applyAlignment="0" applyProtection="0"/>
    <xf numFmtId="0" fontId="55" fillId="5" borderId="0" applyNumberFormat="0" applyAlignment="0" applyProtection="0">
      <alignment horizontal="center"/>
    </xf>
    <xf numFmtId="0" fontId="56" fillId="1" borderId="0">
      <alignment horizontal="left" vertical="center"/>
    </xf>
    <xf numFmtId="0" fontId="27" fillId="0" borderId="14" applyNumberFormat="0" applyAlignment="0" applyProtection="0">
      <alignment horizontal="left" vertical="center"/>
    </xf>
    <xf numFmtId="0" fontId="27" fillId="0" borderId="15">
      <alignment horizontal="left" vertical="center"/>
    </xf>
    <xf numFmtId="0" fontId="57" fillId="0" borderId="0" applyNumberFormat="0" applyAlignment="0"/>
    <xf numFmtId="0" fontId="53" fillId="0" borderId="0">
      <protection locked="0"/>
    </xf>
    <xf numFmtId="10" fontId="18" fillId="6" borderId="4" applyNumberFormat="0" applyBorder="0" applyAlignment="0" applyProtection="0"/>
    <xf numFmtId="179" fontId="58" fillId="7" borderId="0"/>
    <xf numFmtId="0" fontId="10" fillId="0" borderId="0"/>
    <xf numFmtId="0" fontId="2" fillId="0" borderId="0" applyFill="0" applyBorder="0" applyAlignment="0"/>
    <xf numFmtId="173" fontId="40" fillId="0" borderId="0" applyFill="0" applyBorder="0" applyAlignment="0"/>
    <xf numFmtId="0" fontId="2" fillId="0" borderId="0" applyFill="0" applyBorder="0" applyAlignment="0"/>
    <xf numFmtId="176" fontId="2" fillId="0" borderId="0" applyFill="0" applyBorder="0" applyAlignment="0"/>
    <xf numFmtId="173" fontId="40" fillId="0" borderId="0" applyFill="0" applyBorder="0" applyAlignment="0"/>
    <xf numFmtId="179" fontId="59" fillId="8" borderId="0"/>
    <xf numFmtId="0" fontId="17" fillId="0" borderId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0" fillId="0" borderId="16"/>
    <xf numFmtId="40" fontId="61" fillId="0" borderId="0"/>
    <xf numFmtId="190" fontId="2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0" fontId="2" fillId="0" borderId="0" applyFont="0" applyFill="0" applyProtection="0"/>
    <xf numFmtId="10" fontId="2" fillId="0" borderId="0" applyFont="0" applyFill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2" fontId="2" fillId="0" borderId="0" applyFont="0" applyFill="0" applyProtection="0"/>
    <xf numFmtId="12" fontId="2" fillId="0" borderId="0" applyFont="0" applyFill="0" applyProtection="0"/>
    <xf numFmtId="198" fontId="51" fillId="0" borderId="0">
      <protection locked="0"/>
    </xf>
    <xf numFmtId="0" fontId="14" fillId="0" borderId="0"/>
    <xf numFmtId="37" fontId="62" fillId="0" borderId="0"/>
    <xf numFmtId="0" fontId="2" fillId="0" borderId="0"/>
    <xf numFmtId="199" fontId="63" fillId="0" borderId="0"/>
    <xf numFmtId="199" fontId="63" fillId="0" borderId="0"/>
    <xf numFmtId="199" fontId="63" fillId="0" borderId="0"/>
    <xf numFmtId="199" fontId="63" fillId="0" borderId="0"/>
    <xf numFmtId="199" fontId="63" fillId="0" borderId="0"/>
    <xf numFmtId="199" fontId="63" fillId="0" borderId="0"/>
    <xf numFmtId="199" fontId="63" fillId="0" borderId="0"/>
    <xf numFmtId="199" fontId="6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2" fillId="0" borderId="0"/>
    <xf numFmtId="0" fontId="65" fillId="0" borderId="0" applyNumberFormat="0" applyAlignment="0" applyProtection="0"/>
    <xf numFmtId="0" fontId="66" fillId="0" borderId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4" fontId="3" fillId="2" borderId="0">
      <alignment horizontal="right"/>
    </xf>
    <xf numFmtId="0" fontId="18" fillId="0" borderId="0" applyFill="0" applyBorder="0" applyProtection="0">
      <alignment horizontal="center" vertical="center"/>
    </xf>
    <xf numFmtId="0" fontId="68" fillId="2" borderId="0"/>
    <xf numFmtId="14" fontId="20" fillId="0" borderId="0">
      <alignment horizontal="center" wrapText="1"/>
      <protection locked="0"/>
    </xf>
    <xf numFmtId="175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17" applyNumberFormat="0" applyBorder="0"/>
    <xf numFmtId="3" fontId="2" fillId="0" borderId="0">
      <protection locked="0"/>
    </xf>
    <xf numFmtId="0" fontId="69" fillId="0" borderId="0">
      <alignment wrapText="1"/>
      <protection locked="0"/>
    </xf>
    <xf numFmtId="0" fontId="2" fillId="0" borderId="0">
      <protection locked="0"/>
    </xf>
    <xf numFmtId="3" fontId="13" fillId="9" borderId="0">
      <protection locked="0"/>
    </xf>
    <xf numFmtId="201" fontId="51" fillId="0" borderId="0">
      <protection locked="0"/>
    </xf>
    <xf numFmtId="13" fontId="2" fillId="0" borderId="0" applyFont="0" applyFill="0" applyProtection="0"/>
    <xf numFmtId="0" fontId="2" fillId="0" borderId="0" applyFill="0" applyBorder="0" applyAlignment="0"/>
    <xf numFmtId="173" fontId="40" fillId="0" borderId="0" applyFill="0" applyBorder="0" applyAlignment="0"/>
    <xf numFmtId="0" fontId="2" fillId="0" borderId="0" applyFill="0" applyBorder="0" applyAlignment="0"/>
    <xf numFmtId="176" fontId="2" fillId="0" borderId="0" applyFill="0" applyBorder="0" applyAlignment="0"/>
    <xf numFmtId="173" fontId="40" fillId="0" borderId="0" applyFill="0" applyBorder="0" applyAlignment="0"/>
    <xf numFmtId="0" fontId="70" fillId="0" borderId="18" applyNumberFormat="0" applyBorder="0" applyAlignment="0"/>
    <xf numFmtId="0" fontId="71" fillId="0" borderId="19"/>
    <xf numFmtId="0" fontId="24" fillId="0" borderId="0" applyNumberFormat="0" applyFont="0" applyFill="0" applyBorder="0" applyAlignment="0" applyProtection="0">
      <alignment horizontal="left"/>
    </xf>
    <xf numFmtId="15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72" fillId="0" borderId="16">
      <alignment horizontal="center"/>
    </xf>
    <xf numFmtId="3" fontId="24" fillId="0" borderId="0" applyFont="0" applyFill="0" applyBorder="0" applyAlignment="0" applyProtection="0"/>
    <xf numFmtId="0" fontId="24" fillId="10" borderId="0" applyNumberFormat="0" applyFont="0" applyBorder="0" applyAlignment="0" applyProtection="0"/>
    <xf numFmtId="3" fontId="73" fillId="2" borderId="0"/>
    <xf numFmtId="0" fontId="74" fillId="2" borderId="0">
      <alignment horizontal="left" indent="7"/>
    </xf>
    <xf numFmtId="0" fontId="73" fillId="2" borderId="0">
      <alignment horizontal="left" indent="6"/>
    </xf>
    <xf numFmtId="3" fontId="13" fillId="0" borderId="10" applyFill="0"/>
    <xf numFmtId="0" fontId="65" fillId="11" borderId="4" applyNumberFormat="0" applyBorder="0" applyAlignment="0">
      <alignment horizontal="right"/>
    </xf>
    <xf numFmtId="0" fontId="75" fillId="12" borderId="0"/>
    <xf numFmtId="0" fontId="13" fillId="0" borderId="0" applyFill="0"/>
    <xf numFmtId="3" fontId="13" fillId="0" borderId="11" applyFill="0"/>
    <xf numFmtId="0" fontId="2" fillId="13" borderId="0" applyNumberFormat="0" applyFont="0" applyBorder="0" applyAlignment="0"/>
    <xf numFmtId="0" fontId="75" fillId="14" borderId="0">
      <alignment horizontal="left" indent="2"/>
    </xf>
    <xf numFmtId="0" fontId="75" fillId="0" borderId="0" applyFill="0">
      <alignment horizontal="left" indent="2"/>
    </xf>
    <xf numFmtId="3" fontId="13" fillId="0" borderId="0" applyFill="0"/>
    <xf numFmtId="0" fontId="2" fillId="15" borderId="0" applyNumberFormat="0" applyFont="0" applyBorder="0" applyAlignment="0"/>
    <xf numFmtId="0" fontId="76" fillId="15" borderId="0">
      <alignment horizontal="left" indent="4"/>
    </xf>
    <xf numFmtId="0" fontId="77" fillId="15" borderId="0">
      <alignment horizontal="left" indent="4"/>
    </xf>
    <xf numFmtId="3" fontId="34" fillId="0" borderId="0" applyFill="0"/>
    <xf numFmtId="0" fontId="2" fillId="0" borderId="0" applyNumberFormat="0" applyFont="0" applyBorder="0" applyAlignment="0"/>
    <xf numFmtId="0" fontId="78" fillId="0" borderId="0">
      <alignment horizontal="left" indent="6"/>
    </xf>
    <xf numFmtId="0" fontId="78" fillId="0" borderId="0" applyFill="0">
      <alignment horizontal="left" indent="6"/>
    </xf>
    <xf numFmtId="172" fontId="33" fillId="0" borderId="0" applyFill="0"/>
    <xf numFmtId="0" fontId="2" fillId="0" borderId="0" applyNumberFormat="0" applyFont="0" applyBorder="0" applyAlignment="0"/>
    <xf numFmtId="0" fontId="79" fillId="0" borderId="0">
      <alignment horizontal="left" indent="7"/>
    </xf>
    <xf numFmtId="202" fontId="79" fillId="0" borderId="0" applyFill="0">
      <alignment horizontal="left" indent="7"/>
    </xf>
    <xf numFmtId="172" fontId="35" fillId="0" borderId="0" applyFill="0"/>
    <xf numFmtId="0" fontId="2" fillId="0" borderId="0" applyNumberFormat="0" applyFont="0" applyBorder="0" applyAlignment="0"/>
    <xf numFmtId="0" fontId="36" fillId="0" borderId="0">
      <alignment horizontal="left" indent="8"/>
    </xf>
    <xf numFmtId="0" fontId="37" fillId="0" borderId="0" applyFill="0">
      <alignment horizontal="left" indent="8"/>
    </xf>
    <xf numFmtId="172" fontId="38" fillId="0" borderId="0" applyFill="0"/>
    <xf numFmtId="0" fontId="2" fillId="0" borderId="0" applyNumberFormat="0" applyFont="0" applyFill="0" applyBorder="0" applyAlignment="0"/>
    <xf numFmtId="0" fontId="39" fillId="0" borderId="0" applyFill="0">
      <alignment horizontal="left" indent="9"/>
    </xf>
    <xf numFmtId="0" fontId="35" fillId="0" borderId="0" applyFill="0">
      <alignment horizontal="left" indent="9"/>
    </xf>
    <xf numFmtId="203" fontId="80" fillId="0" borderId="0" applyNumberFormat="0" applyFill="0" applyBorder="0" applyAlignment="0" applyProtection="0">
      <alignment horizontal="left"/>
    </xf>
    <xf numFmtId="4" fontId="81" fillId="16" borderId="20" applyNumberFormat="0" applyProtection="0">
      <alignment vertical="center"/>
    </xf>
    <xf numFmtId="4" fontId="82" fillId="9" borderId="20" applyNumberFormat="0" applyProtection="0">
      <alignment vertical="center"/>
    </xf>
    <xf numFmtId="4" fontId="81" fillId="9" borderId="20" applyNumberFormat="0" applyProtection="0">
      <alignment horizontal="left" vertical="center" indent="1"/>
    </xf>
    <xf numFmtId="0" fontId="81" fillId="9" borderId="20" applyNumberFormat="0" applyProtection="0">
      <alignment horizontal="left" vertical="top" indent="1"/>
    </xf>
    <xf numFmtId="4" fontId="81" fillId="17" borderId="0" applyNumberFormat="0" applyProtection="0">
      <alignment horizontal="left" vertical="center" indent="1"/>
    </xf>
    <xf numFmtId="4" fontId="3" fillId="18" borderId="20" applyNumberFormat="0" applyProtection="0">
      <alignment horizontal="right" vertical="center"/>
    </xf>
    <xf numFmtId="4" fontId="3" fillId="19" borderId="20" applyNumberFormat="0" applyProtection="0">
      <alignment horizontal="right" vertical="center"/>
    </xf>
    <xf numFmtId="4" fontId="3" fillId="20" borderId="20" applyNumberFormat="0" applyProtection="0">
      <alignment horizontal="right" vertical="center"/>
    </xf>
    <xf numFmtId="4" fontId="3" fillId="21" borderId="20" applyNumberFormat="0" applyProtection="0">
      <alignment horizontal="right" vertical="center"/>
    </xf>
    <xf numFmtId="4" fontId="3" fillId="22" borderId="20" applyNumberFormat="0" applyProtection="0">
      <alignment horizontal="right" vertical="center"/>
    </xf>
    <xf numFmtId="4" fontId="3" fillId="23" borderId="20" applyNumberFormat="0" applyProtection="0">
      <alignment horizontal="right" vertical="center"/>
    </xf>
    <xf numFmtId="4" fontId="3" fillId="24" borderId="20" applyNumberFormat="0" applyProtection="0">
      <alignment horizontal="right" vertical="center"/>
    </xf>
    <xf numFmtId="4" fontId="3" fillId="25" borderId="20" applyNumberFormat="0" applyProtection="0">
      <alignment horizontal="right" vertical="center"/>
    </xf>
    <xf numFmtId="4" fontId="3" fillId="26" borderId="20" applyNumberFormat="0" applyProtection="0">
      <alignment horizontal="right" vertical="center"/>
    </xf>
    <xf numFmtId="4" fontId="81" fillId="27" borderId="21" applyNumberFormat="0" applyProtection="0">
      <alignment horizontal="left" vertical="center" indent="1"/>
    </xf>
    <xf numFmtId="4" fontId="3" fillId="28" borderId="0" applyNumberFormat="0" applyProtection="0">
      <alignment horizontal="left" vertical="center" indent="1"/>
    </xf>
    <xf numFmtId="4" fontId="83" fillId="29" borderId="0" applyNumberFormat="0" applyProtection="0">
      <alignment horizontal="left" vertical="center" indent="1"/>
    </xf>
    <xf numFmtId="4" fontId="3" fillId="30" borderId="20" applyNumberFormat="0" applyProtection="0">
      <alignment horizontal="right" vertical="center"/>
    </xf>
    <xf numFmtId="4" fontId="3" fillId="28" borderId="0" applyNumberFormat="0" applyProtection="0">
      <alignment horizontal="left" vertical="center" indent="1"/>
    </xf>
    <xf numFmtId="4" fontId="3" fillId="17" borderId="0" applyNumberFormat="0" applyProtection="0">
      <alignment horizontal="left" vertical="center" indent="1"/>
    </xf>
    <xf numFmtId="0" fontId="2" fillId="29" borderId="20" applyNumberFormat="0" applyProtection="0">
      <alignment horizontal="left" vertical="center" indent="1"/>
    </xf>
    <xf numFmtId="0" fontId="2" fillId="29" borderId="20" applyNumberFormat="0" applyProtection="0">
      <alignment horizontal="left" vertical="top" indent="1"/>
    </xf>
    <xf numFmtId="0" fontId="2" fillId="17" borderId="20" applyNumberFormat="0" applyProtection="0">
      <alignment horizontal="left" vertical="center" indent="1"/>
    </xf>
    <xf numFmtId="0" fontId="2" fillId="17" borderId="20" applyNumberFormat="0" applyProtection="0">
      <alignment horizontal="left" vertical="top" indent="1"/>
    </xf>
    <xf numFmtId="0" fontId="2" fillId="31" borderId="20" applyNumberFormat="0" applyProtection="0">
      <alignment horizontal="left" vertical="center" indent="1"/>
    </xf>
    <xf numFmtId="0" fontId="2" fillId="31" borderId="20" applyNumberFormat="0" applyProtection="0">
      <alignment horizontal="left" vertical="top" indent="1"/>
    </xf>
    <xf numFmtId="0" fontId="2" fillId="15" borderId="20" applyNumberFormat="0" applyProtection="0">
      <alignment horizontal="left" vertical="center" indent="1"/>
    </xf>
    <xf numFmtId="0" fontId="2" fillId="15" borderId="20" applyNumberFormat="0" applyProtection="0">
      <alignment horizontal="left" vertical="top" indent="1"/>
    </xf>
    <xf numFmtId="4" fontId="3" fillId="6" borderId="20" applyNumberFormat="0" applyProtection="0">
      <alignment vertical="center"/>
    </xf>
    <xf numFmtId="4" fontId="84" fillId="6" borderId="20" applyNumberFormat="0" applyProtection="0">
      <alignment vertical="center"/>
    </xf>
    <xf numFmtId="4" fontId="3" fillId="6" borderId="20" applyNumberFormat="0" applyProtection="0">
      <alignment horizontal="left" vertical="center" indent="1"/>
    </xf>
    <xf numFmtId="0" fontId="3" fillId="6" borderId="20" applyNumberFormat="0" applyProtection="0">
      <alignment horizontal="left" vertical="top" indent="1"/>
    </xf>
    <xf numFmtId="4" fontId="3" fillId="28" borderId="20" applyNumberFormat="0" applyProtection="0">
      <alignment horizontal="right" vertical="center"/>
    </xf>
    <xf numFmtId="4" fontId="84" fillId="28" borderId="20" applyNumberFormat="0" applyProtection="0">
      <alignment horizontal="right" vertical="center"/>
    </xf>
    <xf numFmtId="4" fontId="3" fillId="30" borderId="20" applyNumberFormat="0" applyProtection="0">
      <alignment horizontal="left" vertical="center" indent="1"/>
    </xf>
    <xf numFmtId="0" fontId="3" fillId="17" borderId="20" applyNumberFormat="0" applyProtection="0">
      <alignment horizontal="left" vertical="top" indent="1"/>
    </xf>
    <xf numFmtId="4" fontId="85" fillId="7" borderId="0" applyNumberFormat="0" applyProtection="0">
      <alignment horizontal="left" vertical="center" indent="1"/>
    </xf>
    <xf numFmtId="4" fontId="86" fillId="28" borderId="20" applyNumberFormat="0" applyProtection="0">
      <alignment horizontal="right" vertical="center"/>
    </xf>
    <xf numFmtId="204" fontId="24" fillId="0" borderId="0">
      <alignment horizontal="center"/>
    </xf>
    <xf numFmtId="0" fontId="2" fillId="0" borderId="11"/>
    <xf numFmtId="0" fontId="2" fillId="0" borderId="0"/>
    <xf numFmtId="0" fontId="11" fillId="0" borderId="0"/>
    <xf numFmtId="0" fontId="87" fillId="0" borderId="0"/>
    <xf numFmtId="0" fontId="60" fillId="0" borderId="0"/>
    <xf numFmtId="40" fontId="88" fillId="0" borderId="0" applyBorder="0">
      <alignment horizontal="right"/>
    </xf>
    <xf numFmtId="3" fontId="18" fillId="3" borderId="0">
      <alignment horizontal="center"/>
    </xf>
    <xf numFmtId="37" fontId="89" fillId="0" borderId="22" applyNumberFormat="0" applyFont="0" applyBorder="0" applyAlignment="0" applyProtection="0">
      <alignment horizontal="centerContinuous"/>
    </xf>
    <xf numFmtId="49" fontId="3" fillId="0" borderId="0" applyFill="0" applyBorder="0" applyAlignment="0"/>
    <xf numFmtId="205" fontId="2" fillId="0" borderId="0" applyFill="0" applyBorder="0" applyAlignment="0"/>
    <xf numFmtId="206" fontId="2" fillId="0" borderId="0" applyFill="0" applyBorder="0" applyAlignment="0"/>
    <xf numFmtId="40" fontId="4" fillId="0" borderId="0"/>
    <xf numFmtId="207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32" borderId="0" applyNumberFormat="0" applyFont="0" applyBorder="0" applyAlignment="0" applyProtection="0"/>
    <xf numFmtId="0" fontId="90" fillId="0" borderId="0">
      <alignment horizontal="left"/>
    </xf>
    <xf numFmtId="0" fontId="91" fillId="0" borderId="0"/>
    <xf numFmtId="0" fontId="2" fillId="0" borderId="0"/>
    <xf numFmtId="0" fontId="92" fillId="0" borderId="0"/>
    <xf numFmtId="41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0" fontId="2" fillId="0" borderId="0"/>
    <xf numFmtId="208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17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2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0" fontId="99" fillId="0" borderId="0">
      <alignment horizontal="left"/>
    </xf>
  </cellStyleXfs>
  <cellXfs count="49">
    <xf numFmtId="0" fontId="0" fillId="0" borderId="0" xfId="0"/>
    <xf numFmtId="0" fontId="94" fillId="0" borderId="4" xfId="1" applyFont="1" applyFill="1" applyBorder="1" applyAlignment="1">
      <alignment vertical="top"/>
    </xf>
    <xf numFmtId="0" fontId="94" fillId="0" borderId="4" xfId="1" applyFont="1" applyFill="1" applyBorder="1" applyAlignment="1"/>
    <xf numFmtId="0" fontId="94" fillId="0" borderId="4" xfId="1" applyFont="1" applyFill="1" applyBorder="1" applyAlignment="1">
      <alignment horizontal="center"/>
    </xf>
    <xf numFmtId="165" fontId="96" fillId="0" borderId="4" xfId="1" applyNumberFormat="1" applyFont="1" applyFill="1" applyBorder="1" applyAlignment="1">
      <alignment vertical="top"/>
    </xf>
    <xf numFmtId="37" fontId="96" fillId="0" borderId="4" xfId="1" applyNumberFormat="1" applyFont="1" applyFill="1" applyBorder="1" applyAlignment="1">
      <alignment vertical="top"/>
    </xf>
    <xf numFmtId="37" fontId="94" fillId="0" borderId="4" xfId="2" applyNumberFormat="1" applyFont="1" applyFill="1" applyBorder="1" applyAlignment="1">
      <alignment horizontal="right" vertical="center"/>
    </xf>
    <xf numFmtId="37" fontId="94" fillId="0" borderId="5" xfId="2" applyNumberFormat="1" applyFont="1" applyFill="1" applyBorder="1" applyAlignment="1">
      <alignment horizontal="right" vertical="center"/>
    </xf>
    <xf numFmtId="0" fontId="94" fillId="0" borderId="4" xfId="1" applyFont="1" applyFill="1" applyBorder="1" applyAlignment="1">
      <alignment horizontal="left"/>
    </xf>
    <xf numFmtId="0" fontId="94" fillId="0" borderId="4" xfId="1" applyFont="1" applyFill="1" applyBorder="1" applyAlignment="1">
      <alignment horizontal="center" vertical="center"/>
    </xf>
    <xf numFmtId="165" fontId="96" fillId="0" borderId="4" xfId="1" applyNumberFormat="1" applyFont="1" applyFill="1" applyBorder="1" applyAlignment="1"/>
    <xf numFmtId="0" fontId="97" fillId="0" borderId="4" xfId="3" applyFont="1" applyFill="1" applyBorder="1" applyAlignment="1">
      <alignment horizontal="left" vertical="top"/>
    </xf>
    <xf numFmtId="0" fontId="94" fillId="0" borderId="4" xfId="1" applyFont="1" applyFill="1" applyBorder="1" applyAlignment="1">
      <alignment vertical="center"/>
    </xf>
    <xf numFmtId="165" fontId="94" fillId="0" borderId="4" xfId="1" applyNumberFormat="1" applyFont="1" applyFill="1" applyBorder="1" applyAlignment="1"/>
    <xf numFmtId="37" fontId="94" fillId="0" borderId="4" xfId="2" applyNumberFormat="1" applyFont="1" applyFill="1" applyBorder="1" applyAlignment="1">
      <alignment horizontal="right"/>
    </xf>
    <xf numFmtId="0" fontId="97" fillId="0" borderId="4" xfId="3" applyFont="1" applyFill="1" applyBorder="1" applyAlignment="1">
      <alignment vertical="top"/>
    </xf>
    <xf numFmtId="165" fontId="97" fillId="0" borderId="4" xfId="3" applyNumberFormat="1" applyFont="1" applyFill="1" applyBorder="1" applyAlignment="1">
      <alignment vertical="top"/>
    </xf>
    <xf numFmtId="164" fontId="95" fillId="0" borderId="0" xfId="2" applyNumberFormat="1" applyFont="1" applyFill="1" applyBorder="1" applyAlignment="1">
      <alignment horizontal="right" vertical="center"/>
    </xf>
    <xf numFmtId="37" fontId="94" fillId="0" borderId="0" xfId="2" applyNumberFormat="1" applyFont="1" applyFill="1" applyBorder="1" applyAlignment="1">
      <alignment horizontal="right" vertical="center"/>
    </xf>
    <xf numFmtId="0" fontId="98" fillId="33" borderId="2" xfId="1" applyFont="1" applyFill="1" applyBorder="1" applyAlignment="1">
      <alignment horizontal="left" vertical="center"/>
    </xf>
    <xf numFmtId="0" fontId="95" fillId="33" borderId="2" xfId="1" applyFont="1" applyFill="1" applyBorder="1" applyAlignment="1">
      <alignment vertical="center"/>
    </xf>
    <xf numFmtId="0" fontId="95" fillId="33" borderId="2" xfId="1" applyFont="1" applyFill="1" applyBorder="1" applyAlignment="1">
      <alignment horizontal="center" vertical="center"/>
    </xf>
    <xf numFmtId="164" fontId="95" fillId="33" borderId="2" xfId="2" applyNumberFormat="1" applyFont="1" applyFill="1" applyBorder="1" applyAlignment="1">
      <alignment horizontal="center" vertical="center"/>
    </xf>
    <xf numFmtId="164" fontId="95" fillId="33" borderId="2" xfId="2" applyNumberFormat="1" applyFont="1" applyFill="1" applyBorder="1" applyAlignment="1">
      <alignment horizontal="right" vertical="center"/>
    </xf>
    <xf numFmtId="164" fontId="95" fillId="33" borderId="3" xfId="2" applyNumberFormat="1" applyFont="1" applyFill="1" applyBorder="1" applyAlignment="1">
      <alignment horizontal="right" vertical="center"/>
    </xf>
    <xf numFmtId="0" fontId="97" fillId="0" borderId="26" xfId="3" applyFont="1" applyFill="1" applyBorder="1" applyAlignment="1">
      <alignment horizontal="left" vertical="top"/>
    </xf>
    <xf numFmtId="0" fontId="94" fillId="0" borderId="26" xfId="1" applyFont="1" applyFill="1" applyBorder="1" applyAlignment="1"/>
    <xf numFmtId="0" fontId="94" fillId="0" borderId="26" xfId="1" applyFont="1" applyFill="1" applyBorder="1" applyAlignment="1">
      <alignment horizontal="center" vertical="center"/>
    </xf>
    <xf numFmtId="165" fontId="94" fillId="0" borderId="26" xfId="1" applyNumberFormat="1" applyFont="1" applyFill="1" applyBorder="1" applyAlignment="1">
      <alignment vertical="top"/>
    </xf>
    <xf numFmtId="37" fontId="94" fillId="0" borderId="26" xfId="2" applyNumberFormat="1" applyFont="1" applyFill="1" applyBorder="1" applyAlignment="1">
      <alignment horizontal="right" vertical="center"/>
    </xf>
    <xf numFmtId="0" fontId="94" fillId="0" borderId="0" xfId="0" applyFont="1"/>
    <xf numFmtId="0" fontId="94" fillId="0" borderId="0" xfId="0" applyFont="1" applyFill="1"/>
    <xf numFmtId="37" fontId="94" fillId="0" borderId="0" xfId="0" applyNumberFormat="1" applyFont="1"/>
    <xf numFmtId="0" fontId="94" fillId="0" borderId="0" xfId="0" applyFont="1" applyAlignment="1">
      <alignment horizontal="right"/>
    </xf>
    <xf numFmtId="0" fontId="95" fillId="33" borderId="2" xfId="1" applyFont="1" applyFill="1" applyBorder="1" applyAlignment="1">
      <alignment horizontal="right" vertical="center" wrapText="1"/>
    </xf>
    <xf numFmtId="10" fontId="94" fillId="0" borderId="4" xfId="1" applyNumberFormat="1" applyFont="1" applyFill="1" applyBorder="1" applyAlignment="1">
      <alignment horizontal="right" vertical="center"/>
    </xf>
    <xf numFmtId="9" fontId="94" fillId="0" borderId="4" xfId="1" applyNumberFormat="1" applyFont="1" applyFill="1" applyBorder="1" applyAlignment="1">
      <alignment horizontal="right" vertical="center"/>
    </xf>
    <xf numFmtId="10" fontId="94" fillId="0" borderId="4" xfId="1" applyNumberFormat="1" applyFont="1" applyFill="1" applyBorder="1" applyAlignment="1">
      <alignment horizontal="right"/>
    </xf>
    <xf numFmtId="37" fontId="94" fillId="34" borderId="26" xfId="2" applyNumberFormat="1" applyFont="1" applyFill="1" applyBorder="1" applyAlignment="1">
      <alignment horizontal="right" vertical="center"/>
    </xf>
    <xf numFmtId="164" fontId="95" fillId="33" borderId="0" xfId="2" applyNumberFormat="1" applyFont="1" applyFill="1" applyBorder="1" applyAlignment="1">
      <alignment horizontal="right" vertical="center"/>
    </xf>
    <xf numFmtId="0" fontId="94" fillId="0" borderId="0" xfId="0" applyNumberFormat="1" applyFont="1"/>
    <xf numFmtId="3" fontId="94" fillId="34" borderId="4" xfId="2" applyNumberFormat="1" applyFont="1" applyFill="1" applyBorder="1" applyAlignment="1">
      <alignment horizontal="right" vertical="center"/>
    </xf>
    <xf numFmtId="165" fontId="94" fillId="34" borderId="0" xfId="0" applyNumberFormat="1" applyFont="1" applyFill="1"/>
    <xf numFmtId="0" fontId="95" fillId="0" borderId="0" xfId="0" applyFont="1"/>
    <xf numFmtId="3" fontId="94" fillId="0" borderId="0" xfId="0" applyNumberFormat="1" applyFont="1"/>
    <xf numFmtId="10" fontId="94" fillId="0" borderId="26" xfId="1" applyNumberFormat="1" applyFont="1" applyFill="1" applyBorder="1" applyAlignment="1">
      <alignment horizontal="right" vertical="center"/>
    </xf>
    <xf numFmtId="0" fontId="98" fillId="33" borderId="23" xfId="1" applyFont="1" applyFill="1" applyBorder="1" applyAlignment="1">
      <alignment horizontal="left" vertical="center"/>
    </xf>
    <xf numFmtId="0" fontId="94" fillId="0" borderId="24" xfId="1" applyFont="1" applyFill="1" applyBorder="1" applyAlignment="1">
      <alignment horizontal="left" vertical="center" wrapText="1"/>
    </xf>
    <xf numFmtId="0" fontId="94" fillId="0" borderId="25" xfId="1" applyFont="1" applyFill="1" applyBorder="1" applyAlignment="1">
      <alignment horizontal="left" vertical="center" wrapText="1"/>
    </xf>
  </cellXfs>
  <cellStyles count="682">
    <cellStyle name="_x0010_" xfId="7"/>
    <cellStyle name="%" xfId="8"/>
    <cellStyle name="\" xfId="9"/>
    <cellStyle name="\\" xfId="10"/>
    <cellStyle name="\_F S Mar 2007 as on 05 06 07" xfId="11"/>
    <cellStyle name="\_Projected Financials 2008-2009 (I Qtr)" xfId="12"/>
    <cellStyle name="_3CD Schedules 05-06" xfId="13"/>
    <cellStyle name="_7A" xfId="14"/>
    <cellStyle name="_Adv tax FBT workings Mar 08" xfId="15"/>
    <cellStyle name="_ANZ Proposal for Voicenet PO1 Hardware 140905" xfId="16"/>
    <cellStyle name="_attacment 2 dep" xfId="17"/>
    <cellStyle name="_AXA - 3CD Annexures - Mar 05" xfId="18"/>
    <cellStyle name="_Bonded Stock as of 31-03-06" xfId="19"/>
    <cellStyle name="_Bonded stock reconciliation" xfId="20"/>
    <cellStyle name="_bonusworkings" xfId="21"/>
    <cellStyle name="_C-1Fixed asset" xfId="22"/>
    <cellStyle name="_Capital One Financials FY 2005-06" xfId="23"/>
    <cellStyle name="_CFS for Financial st" xfId="24"/>
    <cellStyle name="_Copy of Bangalore_v2(1) actual provision for bonus as per corporate office" xfId="25"/>
    <cellStyle name="_Copy of Computation of Income_Draft_v1 (2)" xfId="26"/>
    <cellStyle name="_CWIP cl bal as of Sep 07" xfId="27"/>
    <cellStyle name="_CWIP cl bal as of Sep 07_Draft financials cash flow" xfId="28"/>
    <cellStyle name="_CWIP cl bal as of Sep 07_Draft financials cash flow_Packing Cost" xfId="29"/>
    <cellStyle name="_CWIP cl bal as of Sep 07_InVentory Valuation- 30.9" xfId="30"/>
    <cellStyle name="_CWIP cl bal as of Sep 07_InVentory Valuation- 30.9.09" xfId="31"/>
    <cellStyle name="_CWIP cl bal as of Sep 07_Packing Cost" xfId="32"/>
    <cellStyle name="_CWIP Feb 08" xfId="33"/>
    <cellStyle name="_CWIP Feb 08_Draft financials cash flow" xfId="34"/>
    <cellStyle name="_CWIP Feb 08_Draft financials cash flow_Packing Cost" xfId="35"/>
    <cellStyle name="_CWIP Feb 08_InVentory Valuation- 30.9" xfId="36"/>
    <cellStyle name="_CWIP Feb 08_InVentory Valuation- 30.9.09" xfId="37"/>
    <cellStyle name="_CWIP Feb 08_Packing Cost" xfId="38"/>
    <cellStyle name="_Defered Tax calculation  Dec 2006- Commercial" xfId="39"/>
    <cellStyle name="_Deferred Tax Workings" xfId="40"/>
    <cellStyle name="_Deferred Tax Workings_Proteans_FBT_0708_120808Jayan" xfId="41"/>
    <cellStyle name="_Dep and DTL" xfId="42"/>
    <cellStyle name="_F S Mar 2007 as on 05 06 07" xfId="43"/>
    <cellStyle name="_fa and dep" xfId="44"/>
    <cellStyle name="_FBT 2006-07" xfId="45"/>
    <cellStyle name="_FBT Computation" xfId="46"/>
    <cellStyle name="_FBT Data 07-08" xfId="47"/>
    <cellStyle name="_FBT Data 07-08_Draft financials cash flow" xfId="48"/>
    <cellStyle name="_FBT Data 07-08_Draft financials cash flow_Packing Cost" xfId="49"/>
    <cellStyle name="_FBT Data 07-08_InVentory Valuation- 30.9" xfId="50"/>
    <cellStyle name="_FBT Data 07-08_InVentory Valuation- 30.9.09" xfId="51"/>
    <cellStyle name="_FBT Data 07-08_Packing Cost" xfId="52"/>
    <cellStyle name="_FBT workings Mar 08" xfId="53"/>
    <cellStyle name="_Final -FTE Count - Mar 26" xfId="54"/>
    <cellStyle name="_fixed asset- TOD, reco, additions etc" xfId="55"/>
    <cellStyle name="_KK_mstr_Final BOM Active - System Integrators_230804" xfId="56"/>
    <cellStyle name="_kk_mstr_Majoris_BOM_261104" xfId="57"/>
    <cellStyle name="_LAN-836" xfId="58"/>
    <cellStyle name="_Lease commitment working" xfId="59"/>
    <cellStyle name="_Lease commitment working Mar 08" xfId="60"/>
    <cellStyle name="_Lease dates workings" xfId="61"/>
    <cellStyle name="_Lease dates workings_Draft financials cash flow" xfId="62"/>
    <cellStyle name="_Lease dates workings_Draft financials cash flow_Packing Cost" xfId="63"/>
    <cellStyle name="_Lease dates workings_InVentory Valuation- 30.9" xfId="64"/>
    <cellStyle name="_Lease dates workings_InVentory Valuation- 30.9.09" xfId="65"/>
    <cellStyle name="_Lease dates workings_Packing Cost" xfId="66"/>
    <cellStyle name="_Naina Financials_0506_v2" xfId="67"/>
    <cellStyle name="_NOTES TO ACCOUNTS" xfId="68"/>
    <cellStyle name="_Och Ziff India - Tax comp - FY 05-06" xfId="69"/>
    <cellStyle name="_OCT 08 SALARY DETAILS" xfId="70"/>
    <cellStyle name="_P.F.2006-07" xfId="71"/>
    <cellStyle name="_parking charges -April-07 to Jan-08" xfId="72"/>
    <cellStyle name="_parking charges -April-07 to Jan-08 (2)" xfId="73"/>
    <cellStyle name="_parking charges -April-07 to Jan-08 (2)_Draft financials cash flow" xfId="74"/>
    <cellStyle name="_parking charges -April-07 to Jan-08 (2)_Draft financials cash flow_Packing Cost" xfId="75"/>
    <cellStyle name="_parking charges -April-07 to Jan-08 (2)_InVentory Valuation- 30.9" xfId="76"/>
    <cellStyle name="_parking charges -April-07 to Jan-08 (2)_InVentory Valuation- 30.9.09" xfId="77"/>
    <cellStyle name="_parking charges -April-07 to Jan-08 (2)_Packing Cost" xfId="78"/>
    <cellStyle name="_parking charges -April-07 to Jan-08_Draft financials cash flow" xfId="79"/>
    <cellStyle name="_parking charges -April-07 to Jan-08_Draft financials cash flow_Packing Cost" xfId="80"/>
    <cellStyle name="_parking charges -April-07 to Jan-08_InVentory Valuation- 30.9" xfId="81"/>
    <cellStyle name="_parking charges -April-07 to Jan-08_InVentory Valuation- 30.9.09" xfId="82"/>
    <cellStyle name="_parking charges -April-07 to Jan-08_Packing Cost" xfId="83"/>
    <cellStyle name="_Pay Roll 2006-07" xfId="84"/>
    <cellStyle name="_Pay Roll 2006-07-August '06" xfId="85"/>
    <cellStyle name="_Pay Roll 2006-07-August '06-revised on 30, sep 06" xfId="86"/>
    <cellStyle name="_Pay Roll 2006-07-Dec'06-revised" xfId="87"/>
    <cellStyle name="_Pay Roll 2006-07-Jan'07" xfId="88"/>
    <cellStyle name="_Pay Roll 2006-07-July'06" xfId="89"/>
    <cellStyle name="_Pay Roll 2006-07-Nov'06-revised" xfId="90"/>
    <cellStyle name="_Pay Roll 2006-07-Oct'06-revised 28-10-06" xfId="91"/>
    <cellStyle name="_Pay Roll 2006-07-Sep '06" xfId="92"/>
    <cellStyle name="_PAYROLL" xfId="93"/>
    <cellStyle name="_PBC Schedules" xfId="94"/>
    <cellStyle name="_Premises Leases-2" xfId="95"/>
    <cellStyle name="_Premises Leases-2_Draft financials cash flow" xfId="96"/>
    <cellStyle name="_Premises Leases-2_Draft financials cash flow_Packing Cost" xfId="97"/>
    <cellStyle name="_Premises Leases-2_InVentory Valuation- 30.9" xfId="98"/>
    <cellStyle name="_Premises Leases-2_InVentory Valuation- 30.9.09" xfId="99"/>
    <cellStyle name="_Premises Leases-2_Packing Cost" xfId="100"/>
    <cellStyle name="_x0010__Proteans_FBT_0708_120808Jayan" xfId="101"/>
    <cellStyle name="_Ravi &amp; Iyer_Financials_2006-07" xfId="102"/>
    <cellStyle name="_Sales reversal as of 310306" xfId="103"/>
    <cellStyle name="_Schedule for Mar 07 Reporting (For MIS)" xfId="104"/>
    <cellStyle name="_Sheet2" xfId="105"/>
    <cellStyle name="_Sheet4" xfId="106"/>
    <cellStyle name="_STP Write offs" xfId="107"/>
    <cellStyle name="_Supportings to Financials 310306" xfId="108"/>
    <cellStyle name="_TB" xfId="109"/>
    <cellStyle name="_TB from 1-12-06 to 31-12-07" xfId="110"/>
    <cellStyle name="_TB_Proteans_FBT_0708_120808Jayan" xfId="111"/>
    <cellStyle name="_Tellabs Financials-2005-06v1" xfId="112"/>
    <cellStyle name="_Temp" xfId="113"/>
    <cellStyle name="_Temp_Draft financials cash flow" xfId="114"/>
    <cellStyle name="_Temp_Draft financials cash flow_Packing Cost" xfId="115"/>
    <cellStyle name="_Temp_InVentory Valuation- 30.9" xfId="116"/>
    <cellStyle name="_Temp_InVentory Valuation- 30.9.09" xfId="117"/>
    <cellStyle name="_Temp_Packing Cost" xfId="118"/>
    <cellStyle name="_to_ANZIT_Cisco_revised_150705" xfId="119"/>
    <cellStyle name="_Ver 8 - Financials" xfId="120"/>
    <cellStyle name="=C:\WINNT\SYSTEM32\COMMAND.COM" xfId="121"/>
    <cellStyle name="=C:\WINNT\SYSTEM32\COMMAND.COM 2" xfId="677"/>
    <cellStyle name="0%" xfId="122"/>
    <cellStyle name="0,0_x000d__x000a_NA_x000d__x000a_" xfId="123"/>
    <cellStyle name="0.0%" xfId="124"/>
    <cellStyle name="0.00%" xfId="125"/>
    <cellStyle name="¼ÀÚ»?XLS!check_filesche|_x0005_" xfId="126"/>
    <cellStyle name="6mal" xfId="127"/>
    <cellStyle name="75" xfId="128"/>
    <cellStyle name="9" xfId="129"/>
    <cellStyle name="active" xfId="130"/>
    <cellStyle name="ÅëÈ­ [0]_´ë¿ìÃâÇÏ¿äÃ» " xfId="131"/>
    <cellStyle name="ÅëÈ­_´ë¿ìÃâÇÏ¿äÃ» " xfId="132"/>
    <cellStyle name="args.style" xfId="133"/>
    <cellStyle name="ÄÞ¸¶ [0]_´ë¿ìÃâÇÏ¿äÃ» " xfId="134"/>
    <cellStyle name="ÄÞ¸¶,_x0005__x0014_" xfId="135"/>
    <cellStyle name="ÄÞ¸¶_´ë¿ìÃâÇÏ¿äÃ» " xfId="136"/>
    <cellStyle name="AutoFormat-Optionen" xfId="137"/>
    <cellStyle name="Body" xfId="138"/>
    <cellStyle name="Boxed" xfId="139"/>
    <cellStyle name="Ç¥ÁØ_´ë¿ìÃâÇÏ¿äÃ» " xfId="140"/>
    <cellStyle name="C00A" xfId="141"/>
    <cellStyle name="C00B" xfId="142"/>
    <cellStyle name="C00L" xfId="143"/>
    <cellStyle name="C01A" xfId="144"/>
    <cellStyle name="C01B" xfId="145"/>
    <cellStyle name="C01H" xfId="146"/>
    <cellStyle name="C01L" xfId="147"/>
    <cellStyle name="C02A" xfId="148"/>
    <cellStyle name="C02B" xfId="149"/>
    <cellStyle name="C02H" xfId="150"/>
    <cellStyle name="C02L" xfId="151"/>
    <cellStyle name="C03A" xfId="152"/>
    <cellStyle name="C03B" xfId="153"/>
    <cellStyle name="C03H" xfId="154"/>
    <cellStyle name="C03L" xfId="155"/>
    <cellStyle name="C04A" xfId="156"/>
    <cellStyle name="C04B" xfId="157"/>
    <cellStyle name="C04H" xfId="158"/>
    <cellStyle name="C04L" xfId="159"/>
    <cellStyle name="C05A" xfId="160"/>
    <cellStyle name="C05B" xfId="161"/>
    <cellStyle name="C05H" xfId="162"/>
    <cellStyle name="C05L" xfId="163"/>
    <cellStyle name="C06A" xfId="164"/>
    <cellStyle name="C06B" xfId="165"/>
    <cellStyle name="C06H" xfId="166"/>
    <cellStyle name="C06L" xfId="167"/>
    <cellStyle name="C07A" xfId="168"/>
    <cellStyle name="C07B" xfId="169"/>
    <cellStyle name="C07H" xfId="170"/>
    <cellStyle name="C07L" xfId="171"/>
    <cellStyle name="Calc Currency (0)" xfId="172"/>
    <cellStyle name="Calc Currency (2)" xfId="173"/>
    <cellStyle name="Calc Percent (0)" xfId="174"/>
    <cellStyle name="Calc Percent (1)" xfId="175"/>
    <cellStyle name="Calc Percent (2)" xfId="176"/>
    <cellStyle name="Calc Units (0)" xfId="177"/>
    <cellStyle name="Calc Units (1)" xfId="178"/>
    <cellStyle name="Calc Units (2)" xfId="179"/>
    <cellStyle name="Catalog Body" xfId="180"/>
    <cellStyle name="category" xfId="181"/>
    <cellStyle name="Col Heads" xfId="182"/>
    <cellStyle name="Comma  - Style1" xfId="183"/>
    <cellStyle name="Comma  - Style2" xfId="184"/>
    <cellStyle name="Comma  - Style3" xfId="185"/>
    <cellStyle name="Comma  - Style4" xfId="186"/>
    <cellStyle name="Comma  - Style5" xfId="187"/>
    <cellStyle name="Comma  - Style6" xfId="188"/>
    <cellStyle name="Comma  - Style7" xfId="189"/>
    <cellStyle name="Comma  - Style8" xfId="190"/>
    <cellStyle name="Comma [0] 2" xfId="191"/>
    <cellStyle name="Comma [00]" xfId="192"/>
    <cellStyle name="Comma 10" xfId="193"/>
    <cellStyle name="Comma 11" xfId="678"/>
    <cellStyle name="Comma 12" xfId="676"/>
    <cellStyle name="Comma 14" xfId="194"/>
    <cellStyle name="Comma 17" xfId="195"/>
    <cellStyle name="Comma 2" xfId="196"/>
    <cellStyle name="Comma 2 10" xfId="197"/>
    <cellStyle name="Comma 2 11" xfId="198"/>
    <cellStyle name="Comma 2 12" xfId="199"/>
    <cellStyle name="Comma 2 13" xfId="200"/>
    <cellStyle name="Comma 2 14" xfId="201"/>
    <cellStyle name="Comma 2 15" xfId="202"/>
    <cellStyle name="Comma 2 16" xfId="203"/>
    <cellStyle name="Comma 2 17" xfId="204"/>
    <cellStyle name="Comma 2 18" xfId="205"/>
    <cellStyle name="Comma 2 19" xfId="206"/>
    <cellStyle name="Comma 2 2" xfId="207"/>
    <cellStyle name="Comma 2 2 2" xfId="208"/>
    <cellStyle name="Comma 2 20" xfId="209"/>
    <cellStyle name="Comma 2 21" xfId="210"/>
    <cellStyle name="Comma 2 22" xfId="211"/>
    <cellStyle name="Comma 2 23" xfId="212"/>
    <cellStyle name="Comma 2 24" xfId="213"/>
    <cellStyle name="Comma 2 3" xfId="214"/>
    <cellStyle name="Comma 2 4" xfId="215"/>
    <cellStyle name="Comma 2 5" xfId="216"/>
    <cellStyle name="Comma 2 6" xfId="217"/>
    <cellStyle name="Comma 2 7" xfId="218"/>
    <cellStyle name="Comma 2 8" xfId="219"/>
    <cellStyle name="Comma 2 9" xfId="220"/>
    <cellStyle name="Comma 20" xfId="221"/>
    <cellStyle name="Comma 3" xfId="222"/>
    <cellStyle name="Comma 3 10" xfId="223"/>
    <cellStyle name="Comma 3 11" xfId="224"/>
    <cellStyle name="Comma 3 12" xfId="225"/>
    <cellStyle name="Comma 3 13" xfId="226"/>
    <cellStyle name="Comma 3 14" xfId="227"/>
    <cellStyle name="Comma 3 15" xfId="228"/>
    <cellStyle name="Comma 3 16" xfId="229"/>
    <cellStyle name="Comma 3 17" xfId="230"/>
    <cellStyle name="Comma 3 18" xfId="231"/>
    <cellStyle name="Comma 3 19" xfId="232"/>
    <cellStyle name="Comma 3 2" xfId="233"/>
    <cellStyle name="Comma 3 20" xfId="234"/>
    <cellStyle name="Comma 3 21" xfId="235"/>
    <cellStyle name="Comma 3 22" xfId="236"/>
    <cellStyle name="Comma 3 23" xfId="237"/>
    <cellStyle name="Comma 3 24" xfId="238"/>
    <cellStyle name="Comma 3 3" xfId="239"/>
    <cellStyle name="Comma 3 4" xfId="240"/>
    <cellStyle name="Comma 3 5" xfId="241"/>
    <cellStyle name="Comma 3 6" xfId="242"/>
    <cellStyle name="Comma 3 7" xfId="243"/>
    <cellStyle name="Comma 3 8" xfId="244"/>
    <cellStyle name="Comma 3 9" xfId="245"/>
    <cellStyle name="Comma 4" xfId="246"/>
    <cellStyle name="Comma 4 2" xfId="247"/>
    <cellStyle name="Comma 4 3" xfId="679"/>
    <cellStyle name="Comma 5" xfId="248"/>
    <cellStyle name="Comma 5 2" xfId="680"/>
    <cellStyle name="Comma 6" xfId="249"/>
    <cellStyle name="Comma 6 2" xfId="250"/>
    <cellStyle name="Comma 7" xfId="2"/>
    <cellStyle name="Comma 8" xfId="251"/>
    <cellStyle name="Comma 9" xfId="252"/>
    <cellStyle name="comma zerodec" xfId="253"/>
    <cellStyle name="comma(0)" xfId="254"/>
    <cellStyle name="Comma,0" xfId="255"/>
    <cellStyle name="Comma,1" xfId="256"/>
    <cellStyle name="Comma,2" xfId="257"/>
    <cellStyle name="Comma0" xfId="258"/>
    <cellStyle name="Comma0 2" xfId="259"/>
    <cellStyle name="Comma0 3" xfId="260"/>
    <cellStyle name="Comma0 4" xfId="261"/>
    <cellStyle name="Comma0 5" xfId="262"/>
    <cellStyle name="Comma0 6" xfId="263"/>
    <cellStyle name="Comma0 7" xfId="264"/>
    <cellStyle name="Comma0 8" xfId="265"/>
    <cellStyle name="Copied" xfId="266"/>
    <cellStyle name="Currency [00]" xfId="267"/>
    <cellStyle name="Currency,0" xfId="268"/>
    <cellStyle name="Currency,2" xfId="269"/>
    <cellStyle name="Currency0" xfId="270"/>
    <cellStyle name="Currency0 2" xfId="271"/>
    <cellStyle name="Currency0 3" xfId="272"/>
    <cellStyle name="Currency0 4" xfId="273"/>
    <cellStyle name="Currency0 5" xfId="274"/>
    <cellStyle name="Currency0 6" xfId="275"/>
    <cellStyle name="Currency0 7" xfId="276"/>
    <cellStyle name="Currency0 8" xfId="277"/>
    <cellStyle name="Currency1" xfId="278"/>
    <cellStyle name="custom" xfId="279"/>
    <cellStyle name="Date" xfId="280"/>
    <cellStyle name="Date Short" xfId="281"/>
    <cellStyle name="Date_Draft Tax Financials Mar09" xfId="282"/>
    <cellStyle name="DELTA" xfId="283"/>
    <cellStyle name="Detail" xfId="284"/>
    <cellStyle name="Dezimal [0]_#197" xfId="285"/>
    <cellStyle name="Dezimal_#197" xfId="286"/>
    <cellStyle name="Dia" xfId="287"/>
    <cellStyle name="Dollar (zero dec)" xfId="288"/>
    <cellStyle name="E&amp;Y House" xfId="289"/>
    <cellStyle name="Encabez1" xfId="290"/>
    <cellStyle name="Encabez2" xfId="291"/>
    <cellStyle name="Enter Currency (0)" xfId="292"/>
    <cellStyle name="Enter Currency (2)" xfId="293"/>
    <cellStyle name="Enter Units (0)" xfId="294"/>
    <cellStyle name="Enter Units (1)" xfId="295"/>
    <cellStyle name="Enter Units (2)" xfId="296"/>
    <cellStyle name="Entered" xfId="297"/>
    <cellStyle name="EOL" xfId="298"/>
    <cellStyle name="Euro" xfId="299"/>
    <cellStyle name="F2" xfId="300"/>
    <cellStyle name="F3" xfId="301"/>
    <cellStyle name="F4" xfId="302"/>
    <cellStyle name="F5" xfId="303"/>
    <cellStyle name="F6" xfId="304"/>
    <cellStyle name="F7" xfId="305"/>
    <cellStyle name="F8" xfId="306"/>
    <cellStyle name="Fijo" xfId="307"/>
    <cellStyle name="Financiero" xfId="308"/>
    <cellStyle name="Fixed" xfId="309"/>
    <cellStyle name="G10" xfId="310"/>
    <cellStyle name="Grey" xfId="311"/>
    <cellStyle name="Head1" xfId="312"/>
    <cellStyle name="Header" xfId="313"/>
    <cellStyle name="HEADER 2" xfId="681"/>
    <cellStyle name="Header1" xfId="314"/>
    <cellStyle name="Header2" xfId="315"/>
    <cellStyle name="heading1" xfId="316"/>
    <cellStyle name="Heading2" xfId="317"/>
    <cellStyle name="Input [yellow]" xfId="318"/>
    <cellStyle name="Input Cells" xfId="319"/>
    <cellStyle name="Jun" xfId="320"/>
    <cellStyle name="Link Currency (0)" xfId="321"/>
    <cellStyle name="Link Currency (2)" xfId="322"/>
    <cellStyle name="Link Units (0)" xfId="323"/>
    <cellStyle name="Link Units (1)" xfId="324"/>
    <cellStyle name="Link Units (2)" xfId="325"/>
    <cellStyle name="Linked Cells" xfId="326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27"/>
    <cellStyle name="Millares [0]_!!!GO" xfId="328"/>
    <cellStyle name="Millares_!!!GO" xfId="329"/>
    <cellStyle name="Milliers [0]_!!!GO" xfId="330"/>
    <cellStyle name="Milliers_!!!GO" xfId="331"/>
    <cellStyle name="Model" xfId="332"/>
    <cellStyle name="MODERN" xfId="333"/>
    <cellStyle name="Moneda [0]_!!!GO" xfId="334"/>
    <cellStyle name="Moneda_!!!GO" xfId="335"/>
    <cellStyle name="Monetaire [0]_!!!GO" xfId="336"/>
    <cellStyle name="Monétaire [0]_!!!GO" xfId="337"/>
    <cellStyle name="Monetaire [0]_!!!GO_1" xfId="338"/>
    <cellStyle name="Monétaire [0]_!!!GO_1" xfId="339"/>
    <cellStyle name="Monetaire [0]_CTC" xfId="340"/>
    <cellStyle name="Monétaire [0]_CTC" xfId="341"/>
    <cellStyle name="Monetaire [0]_CTC_!!!GO" xfId="342"/>
    <cellStyle name="Monétaire [0]_CTC_!!!GO" xfId="343"/>
    <cellStyle name="Monetaire [0]_DIRECTIONS" xfId="344"/>
    <cellStyle name="Monétaire [0]_DIRECTIONS" xfId="345"/>
    <cellStyle name="Monetaire [0]_DIRECTIONS_!!!GO" xfId="346"/>
    <cellStyle name="Monétaire [0]_DIRECTIONS_!!!GO" xfId="347"/>
    <cellStyle name="Monetaire [0]_laroux" xfId="348"/>
    <cellStyle name="Monétaire [0]_laroux" xfId="349"/>
    <cellStyle name="Monetaire [0]_laroux_1" xfId="350"/>
    <cellStyle name="Monétaire [0]_laroux_1" xfId="351"/>
    <cellStyle name="Monetaire [0]_liste principale 1998" xfId="352"/>
    <cellStyle name="Monétaire [0]_liste principale 1998" xfId="353"/>
    <cellStyle name="Monetaire [0]_liste principale 1998_!!!GO" xfId="354"/>
    <cellStyle name="Monétaire [0]_liste principale 1998_!!!GO" xfId="355"/>
    <cellStyle name="Monetaire [0]_pldt" xfId="356"/>
    <cellStyle name="Monétaire [0]_pldt" xfId="357"/>
    <cellStyle name="Monetaire [0]_pldt_1" xfId="358"/>
    <cellStyle name="Monétaire [0]_pldt_1" xfId="359"/>
    <cellStyle name="Monetaire_!!!GO" xfId="360"/>
    <cellStyle name="Monétaire_!!!GO" xfId="361"/>
    <cellStyle name="Monetaire_!!!GO_1" xfId="362"/>
    <cellStyle name="Monétaire_!!!GO_1" xfId="363"/>
    <cellStyle name="Monetaire_CTC" xfId="364"/>
    <cellStyle name="Monétaire_CTC" xfId="365"/>
    <cellStyle name="Monetaire_CTC_!!!GO" xfId="366"/>
    <cellStyle name="Monétaire_CTC_!!!GO" xfId="367"/>
    <cellStyle name="Monetaire_DIRECTIONS" xfId="368"/>
    <cellStyle name="Monétaire_DIRECTIONS" xfId="369"/>
    <cellStyle name="Monetaire_DIRECTIONS_!!!GO" xfId="370"/>
    <cellStyle name="Monétaire_DIRECTIONS_!!!GO" xfId="371"/>
    <cellStyle name="Monetaire_laroux" xfId="372"/>
    <cellStyle name="Monétaire_laroux" xfId="373"/>
    <cellStyle name="Monetaire_laroux_1" xfId="374"/>
    <cellStyle name="Monétaire_laroux_1" xfId="375"/>
    <cellStyle name="Monetaire_liste principale 1998" xfId="376"/>
    <cellStyle name="Monétaire_liste principale 1998" xfId="377"/>
    <cellStyle name="Monetaire_liste principale 1998_!!!GO" xfId="378"/>
    <cellStyle name="Monétaire_liste principale 1998_!!!GO" xfId="379"/>
    <cellStyle name="Monetaire_pldt" xfId="380"/>
    <cellStyle name="Monétaire_pldt" xfId="381"/>
    <cellStyle name="Monetaire_pldt_1" xfId="382"/>
    <cellStyle name="Monétaire_pldt_1" xfId="383"/>
    <cellStyle name="Monetario" xfId="384"/>
    <cellStyle name="New Times Roman" xfId="385"/>
    <cellStyle name="no dec" xfId="386"/>
    <cellStyle name="Nor}al" xfId="387"/>
    <cellStyle name="Normal" xfId="0" builtinId="0"/>
    <cellStyle name="Normal - Style1" xfId="388"/>
    <cellStyle name="Normal - Style1 2" xfId="389"/>
    <cellStyle name="Normal - Style1 3" xfId="390"/>
    <cellStyle name="Normal - Style1 4" xfId="391"/>
    <cellStyle name="Normal - Style1 5" xfId="392"/>
    <cellStyle name="Normal - Style1 6" xfId="393"/>
    <cellStyle name="Normal - Style1 7" xfId="394"/>
    <cellStyle name="Normal - Style1 8" xfId="395"/>
    <cellStyle name="Normal 10" xfId="1"/>
    <cellStyle name="Normal 10 2" xfId="396"/>
    <cellStyle name="Normal 11" xfId="6"/>
    <cellStyle name="Normal 12" xfId="397"/>
    <cellStyle name="Normal 13" xfId="398"/>
    <cellStyle name="Normal 14" xfId="4"/>
    <cellStyle name="Normal 15" xfId="399"/>
    <cellStyle name="Normal 18" xfId="400"/>
    <cellStyle name="Normal 2" xfId="3"/>
    <cellStyle name="Normal 2 10" xfId="401"/>
    <cellStyle name="Normal 2 11" xfId="402"/>
    <cellStyle name="Normal 2 12" xfId="403"/>
    <cellStyle name="Normal 2 13" xfId="404"/>
    <cellStyle name="Normal 2 14" xfId="405"/>
    <cellStyle name="Normal 2 15" xfId="406"/>
    <cellStyle name="Normal 2 16" xfId="407"/>
    <cellStyle name="Normal 2 17" xfId="408"/>
    <cellStyle name="Normal 2 18" xfId="409"/>
    <cellStyle name="Normal 2 19" xfId="410"/>
    <cellStyle name="Normal 2 2" xfId="411"/>
    <cellStyle name="Normal 2 2 2" xfId="412"/>
    <cellStyle name="Normal 2 2 3" xfId="413"/>
    <cellStyle name="Normal 2 20" xfId="414"/>
    <cellStyle name="Normal 2 21" xfId="415"/>
    <cellStyle name="Normal 2 22" xfId="416"/>
    <cellStyle name="Normal 2 23" xfId="417"/>
    <cellStyle name="Normal 2 24" xfId="418"/>
    <cellStyle name="Normal 2 25" xfId="419"/>
    <cellStyle name="Normal 2 26" xfId="420"/>
    <cellStyle name="Normal 2 27" xfId="421"/>
    <cellStyle name="Normal 2 28" xfId="422"/>
    <cellStyle name="Normal 2 29" xfId="423"/>
    <cellStyle name="Normal 2 3" xfId="424"/>
    <cellStyle name="Normal 2 30" xfId="425"/>
    <cellStyle name="Normal 2 31" xfId="426"/>
    <cellStyle name="Normal 2 32" xfId="427"/>
    <cellStyle name="Normal 2 33" xfId="428"/>
    <cellStyle name="Normal 2 34" xfId="429"/>
    <cellStyle name="Normal 2 35" xfId="430"/>
    <cellStyle name="Normal 2 36" xfId="431"/>
    <cellStyle name="Normal 2 37" xfId="432"/>
    <cellStyle name="Normal 2 38" xfId="433"/>
    <cellStyle name="Normal 2 39" xfId="434"/>
    <cellStyle name="Normal 2 4" xfId="435"/>
    <cellStyle name="Normal 2 40" xfId="436"/>
    <cellStyle name="Normal 2 41" xfId="437"/>
    <cellStyle name="Normal 2 42" xfId="438"/>
    <cellStyle name="Normal 2 43" xfId="439"/>
    <cellStyle name="Normal 2 44" xfId="440"/>
    <cellStyle name="Normal 2 45" xfId="441"/>
    <cellStyle name="Normal 2 46" xfId="442"/>
    <cellStyle name="Normal 2 47" xfId="443"/>
    <cellStyle name="Normal 2 48" xfId="444"/>
    <cellStyle name="Normal 2 49" xfId="445"/>
    <cellStyle name="Normal 2 5" xfId="446"/>
    <cellStyle name="Normal 2 50" xfId="447"/>
    <cellStyle name="Normal 2 51" xfId="448"/>
    <cellStyle name="Normal 2 52" xfId="449"/>
    <cellStyle name="Normal 2 53" xfId="450"/>
    <cellStyle name="Normal 2 54" xfId="451"/>
    <cellStyle name="Normal 2 55" xfId="452"/>
    <cellStyle name="Normal 2 56" xfId="453"/>
    <cellStyle name="Normal 2 57" xfId="454"/>
    <cellStyle name="Normal 2 58" xfId="455"/>
    <cellStyle name="Normal 2 59" xfId="456"/>
    <cellStyle name="Normal 2 6" xfId="457"/>
    <cellStyle name="Normal 2 60" xfId="458"/>
    <cellStyle name="Normal 2 61" xfId="459"/>
    <cellStyle name="Normal 2 62" xfId="460"/>
    <cellStyle name="Normal 2 63" xfId="461"/>
    <cellStyle name="Normal 2 64" xfId="462"/>
    <cellStyle name="Normal 2 65" xfId="463"/>
    <cellStyle name="Normal 2 66" xfId="464"/>
    <cellStyle name="Normal 2 67" xfId="465"/>
    <cellStyle name="Normal 2 68" xfId="466"/>
    <cellStyle name="Normal 2 7" xfId="467"/>
    <cellStyle name="Normal 2 8" xfId="468"/>
    <cellStyle name="Normal 2 9" xfId="469"/>
    <cellStyle name="Normal 2_InVentory Valuation- 30.9.09" xfId="470"/>
    <cellStyle name="Normal 3" xfId="471"/>
    <cellStyle name="Normal 3 10" xfId="472"/>
    <cellStyle name="Normal 3 11" xfId="473"/>
    <cellStyle name="Normal 3 12" xfId="474"/>
    <cellStyle name="Normal 3 13" xfId="475"/>
    <cellStyle name="Normal 3 14" xfId="476"/>
    <cellStyle name="Normal 3 15" xfId="477"/>
    <cellStyle name="Normal 3 16" xfId="478"/>
    <cellStyle name="Normal 3 17" xfId="479"/>
    <cellStyle name="Normal 3 18" xfId="480"/>
    <cellStyle name="Normal 3 19" xfId="481"/>
    <cellStyle name="Normal 3 2" xfId="482"/>
    <cellStyle name="Normal 3 20" xfId="483"/>
    <cellStyle name="Normal 3 21" xfId="484"/>
    <cellStyle name="Normal 3 22" xfId="485"/>
    <cellStyle name="Normal 3 23" xfId="486"/>
    <cellStyle name="Normal 3 24" xfId="487"/>
    <cellStyle name="Normal 3 3" xfId="488"/>
    <cellStyle name="Normal 3 4" xfId="489"/>
    <cellStyle name="Normal 3 5" xfId="490"/>
    <cellStyle name="Normal 3 6" xfId="491"/>
    <cellStyle name="Normal 3 7" xfId="492"/>
    <cellStyle name="Normal 3 8" xfId="493"/>
    <cellStyle name="Normal 3 9" xfId="494"/>
    <cellStyle name="Normal 4" xfId="5"/>
    <cellStyle name="Normal 4 2" xfId="495"/>
    <cellStyle name="Normal 4 3" xfId="496"/>
    <cellStyle name="Normal 4 4" xfId="497"/>
    <cellStyle name="Normal 4 5" xfId="498"/>
    <cellStyle name="Normal 4 6" xfId="499"/>
    <cellStyle name="Normal 4 7" xfId="500"/>
    <cellStyle name="Normal 4 8" xfId="501"/>
    <cellStyle name="Normal 4 9" xfId="502"/>
    <cellStyle name="Normal 5" xfId="503"/>
    <cellStyle name="Normal 5 2" xfId="504"/>
    <cellStyle name="Normal 5 3" xfId="505"/>
    <cellStyle name="Normal 5 4" xfId="506"/>
    <cellStyle name="Normal 6" xfId="507"/>
    <cellStyle name="Normal 7" xfId="508"/>
    <cellStyle name="Normal 8" xfId="509"/>
    <cellStyle name="Normal 8 2" xfId="510"/>
    <cellStyle name="Normal 8 3" xfId="511"/>
    <cellStyle name="Normal 9" xfId="512"/>
    <cellStyle name="NormalBold" xfId="513"/>
    <cellStyle name="Normale_PERSONAL" xfId="514"/>
    <cellStyle name="Œ…‹æØ‚è [0.00]_PRODUCT DETAIL Q1" xfId="515"/>
    <cellStyle name="Œ…‹æØ‚è_PRODUCT DETAIL Q1" xfId="516"/>
    <cellStyle name="Output Amounts" xfId="517"/>
    <cellStyle name="p/n" xfId="518"/>
    <cellStyle name="paint" xfId="519"/>
    <cellStyle name="per.style" xfId="520"/>
    <cellStyle name="Percent [0]" xfId="521"/>
    <cellStyle name="Percent [00]" xfId="522"/>
    <cellStyle name="Percent [2]" xfId="523"/>
    <cellStyle name="Percent 2" xfId="524"/>
    <cellStyle name="Percent 2 10" xfId="525"/>
    <cellStyle name="Percent 2 11" xfId="526"/>
    <cellStyle name="Percent 2 12" xfId="527"/>
    <cellStyle name="Percent 2 13" xfId="528"/>
    <cellStyle name="Percent 2 14" xfId="529"/>
    <cellStyle name="Percent 2 15" xfId="530"/>
    <cellStyle name="Percent 2 16" xfId="531"/>
    <cellStyle name="Percent 2 17" xfId="532"/>
    <cellStyle name="Percent 2 18" xfId="533"/>
    <cellStyle name="Percent 2 19" xfId="534"/>
    <cellStyle name="Percent 2 2" xfId="535"/>
    <cellStyle name="Percent 2 20" xfId="536"/>
    <cellStyle name="Percent 2 21" xfId="537"/>
    <cellStyle name="Percent 2 22" xfId="538"/>
    <cellStyle name="Percent 2 23" xfId="539"/>
    <cellStyle name="Percent 2 24" xfId="540"/>
    <cellStyle name="Percent 2 3" xfId="541"/>
    <cellStyle name="Percent 2 4" xfId="542"/>
    <cellStyle name="Percent 2 5" xfId="543"/>
    <cellStyle name="Percent 2 6" xfId="544"/>
    <cellStyle name="Percent 2 7" xfId="545"/>
    <cellStyle name="Percent 2 8" xfId="546"/>
    <cellStyle name="Percent 2 9" xfId="547"/>
    <cellStyle name="Percent 3" xfId="548"/>
    <cellStyle name="Percent 4" xfId="549"/>
    <cellStyle name="PERCENTAGE" xfId="550"/>
    <cellStyle name="PillarData" xfId="551"/>
    <cellStyle name="PillarHeading" xfId="552"/>
    <cellStyle name="PillarText" xfId="553"/>
    <cellStyle name="PillarTotal" xfId="554"/>
    <cellStyle name="Porcentaje" xfId="555"/>
    <cellStyle name="Pourcentage_pldt" xfId="556"/>
    <cellStyle name="PrePop Currency (0)" xfId="557"/>
    <cellStyle name="PrePop Currency (2)" xfId="558"/>
    <cellStyle name="PrePop Units (0)" xfId="559"/>
    <cellStyle name="PrePop Units (1)" xfId="560"/>
    <cellStyle name="PrePop Units (2)" xfId="561"/>
    <cellStyle name="Product" xfId="562"/>
    <cellStyle name="PROTECT" xfId="563"/>
    <cellStyle name="PSChar" xfId="564"/>
    <cellStyle name="PSDate" xfId="565"/>
    <cellStyle name="PSDec" xfId="566"/>
    <cellStyle name="PSHeading" xfId="567"/>
    <cellStyle name="PSInt" xfId="568"/>
    <cellStyle name="PSSpacer" xfId="569"/>
    <cellStyle name="R00A" xfId="570"/>
    <cellStyle name="R00B" xfId="571"/>
    <cellStyle name="R00L" xfId="572"/>
    <cellStyle name="R01A" xfId="573"/>
    <cellStyle name="R01B" xfId="574"/>
    <cellStyle name="R01H" xfId="575"/>
    <cellStyle name="R01L" xfId="576"/>
    <cellStyle name="R02A" xfId="577"/>
    <cellStyle name="R02B" xfId="578"/>
    <cellStyle name="R02H" xfId="579"/>
    <cellStyle name="R02L" xfId="580"/>
    <cellStyle name="R03A" xfId="581"/>
    <cellStyle name="R03B" xfId="582"/>
    <cellStyle name="R03H" xfId="583"/>
    <cellStyle name="R03L" xfId="584"/>
    <cellStyle name="R04A" xfId="585"/>
    <cellStyle name="R04B" xfId="586"/>
    <cellStyle name="R04H" xfId="587"/>
    <cellStyle name="R04L" xfId="588"/>
    <cellStyle name="R05A" xfId="589"/>
    <cellStyle name="R05B" xfId="590"/>
    <cellStyle name="R05H" xfId="591"/>
    <cellStyle name="R05L" xfId="592"/>
    <cellStyle name="R06A" xfId="593"/>
    <cellStyle name="R06B" xfId="594"/>
    <cellStyle name="R06H" xfId="595"/>
    <cellStyle name="R06L" xfId="596"/>
    <cellStyle name="R07A" xfId="597"/>
    <cellStyle name="R07B" xfId="598"/>
    <cellStyle name="R07H" xfId="599"/>
    <cellStyle name="R07L" xfId="600"/>
    <cellStyle name="RevList" xfId="601"/>
    <cellStyle name="SAPBEXaggData" xfId="602"/>
    <cellStyle name="SAPBEXaggDataEmph" xfId="603"/>
    <cellStyle name="SAPBEXaggItem" xfId="604"/>
    <cellStyle name="SAPBEXaggItemX" xfId="605"/>
    <cellStyle name="SAPBEXchaText" xfId="606"/>
    <cellStyle name="SAPBEXexcBad7" xfId="607"/>
    <cellStyle name="SAPBEXexcBad8" xfId="608"/>
    <cellStyle name="SAPBEXexcBad9" xfId="609"/>
    <cellStyle name="SAPBEXexcCritical4" xfId="610"/>
    <cellStyle name="SAPBEXexcCritical5" xfId="611"/>
    <cellStyle name="SAPBEXexcCritical6" xfId="612"/>
    <cellStyle name="SAPBEXexcGood1" xfId="613"/>
    <cellStyle name="SAPBEXexcGood2" xfId="614"/>
    <cellStyle name="SAPBEXexcGood3" xfId="615"/>
    <cellStyle name="SAPBEXfilterDrill" xfId="616"/>
    <cellStyle name="SAPBEXfilterItem" xfId="617"/>
    <cellStyle name="SAPBEXfilterText" xfId="618"/>
    <cellStyle name="SAPBEXformats" xfId="619"/>
    <cellStyle name="SAPBEXheaderItem" xfId="620"/>
    <cellStyle name="SAPBEXheaderText" xfId="621"/>
    <cellStyle name="SAPBEXHLevel0" xfId="622"/>
    <cellStyle name="SAPBEXHLevel0X" xfId="623"/>
    <cellStyle name="SAPBEXHLevel1" xfId="624"/>
    <cellStyle name="SAPBEXHLevel1X" xfId="625"/>
    <cellStyle name="SAPBEXHLevel2" xfId="626"/>
    <cellStyle name="SAPBEXHLevel2X" xfId="627"/>
    <cellStyle name="SAPBEXHLevel3" xfId="628"/>
    <cellStyle name="SAPBEXHLevel3X" xfId="629"/>
    <cellStyle name="SAPBEXresData" xfId="630"/>
    <cellStyle name="SAPBEXresDataEmph" xfId="631"/>
    <cellStyle name="SAPBEXresItem" xfId="632"/>
    <cellStyle name="SAPBEXresItemX" xfId="633"/>
    <cellStyle name="SAPBEXstdData" xfId="634"/>
    <cellStyle name="SAPBEXstdDataEmph" xfId="635"/>
    <cellStyle name="SAPBEXstdItem" xfId="636"/>
    <cellStyle name="SAPBEXstdItemX" xfId="637"/>
    <cellStyle name="SAPBEXtitle" xfId="638"/>
    <cellStyle name="SAPBEXundefined" xfId="639"/>
    <cellStyle name="STANDARD" xfId="640"/>
    <cellStyle name="StLineTOP" xfId="641"/>
    <cellStyle name="Style 1" xfId="642"/>
    <cellStyle name="Style 1 2" xfId="643"/>
    <cellStyle name="sub" xfId="644"/>
    <cellStyle name="subhead" xfId="645"/>
    <cellStyle name="Subtotal" xfId="646"/>
    <cellStyle name="Tbl_Detail" xfId="647"/>
    <cellStyle name="Temp" xfId="648"/>
    <cellStyle name="Text Indent A" xfId="649"/>
    <cellStyle name="Text Indent B" xfId="650"/>
    <cellStyle name="Text Indent C" xfId="651"/>
    <cellStyle name="Times New Roman" xfId="652"/>
    <cellStyle name="Tusental (0)_pldt" xfId="653"/>
    <cellStyle name="Tusental_pldt" xfId="654"/>
    <cellStyle name="Valuta (0)_PERSONAL" xfId="655"/>
    <cellStyle name="Valuta_PERSONAL" xfId="656"/>
    <cellStyle name="W?hrung [0]_#197" xfId="657"/>
    <cellStyle name="W?hrung_#197" xfId="658"/>
    <cellStyle name="Währung [0]_#197" xfId="659"/>
    <cellStyle name="Währung_#197" xfId="660"/>
    <cellStyle name="Yellow" xfId="661"/>
    <cellStyle name="Обычный_44 расходы 2002" xfId="662"/>
    <cellStyle name="_Sheet2呃L" xfId="663"/>
    <cellStyle name="표준_INVOICE" xfId="664"/>
    <cellStyle name="一般_3 D Cashflowforecast Mar-Apr 2001" xfId="665"/>
    <cellStyle name="千位分隔[0]_Forecast 1999" xfId="666"/>
    <cellStyle name="千位分隔_Forecast 1999" xfId="667"/>
    <cellStyle name="常规_2000年丁字帐汇总表" xfId="668"/>
    <cellStyle name="桁区切り [0.00]_MASTER AP_ANZ pricelist V3.2" xfId="669"/>
    <cellStyle name="桁区切り_MASTER AP_ANZ pricelist V3.2" xfId="670"/>
    <cellStyle name="標準_2-Option-11C Software  codes" xfId="671"/>
    <cellStyle name="货币[0]_2000年丁字帐汇总表" xfId="672"/>
    <cellStyle name="货币_2000年丁字帐汇总表" xfId="673"/>
    <cellStyle name="通貨 [0.00]_laroux" xfId="674"/>
    <cellStyle name="通貨_laroux" xfId="6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zoomScale="160" zoomScaleNormal="160" workbookViewId="0"/>
  </sheetViews>
  <sheetFormatPr defaultColWidth="0" defaultRowHeight="11.25" zeroHeight="1"/>
  <cols>
    <col min="1" max="1" width="9.140625" style="30" customWidth="1"/>
    <col min="2" max="2" width="18.42578125" style="30" customWidth="1"/>
    <col min="3" max="3" width="20.85546875" style="30" bestFit="1" customWidth="1"/>
    <col min="4" max="4" width="75.7109375" style="30" customWidth="1"/>
    <col min="5" max="5" width="9.140625" style="30" customWidth="1"/>
    <col min="6" max="6" width="11" style="33" customWidth="1"/>
    <col min="7" max="7" width="14.28515625" style="30" bestFit="1" customWidth="1"/>
    <col min="8" max="8" width="15.5703125" style="30" bestFit="1" customWidth="1"/>
    <col min="9" max="9" width="19.5703125" style="30" bestFit="1" customWidth="1"/>
    <col min="10" max="10" width="23.140625" style="30" customWidth="1"/>
    <col min="11" max="23" width="15.5703125" style="30" hidden="1"/>
    <col min="24" max="26" width="15.5703125" style="31" hidden="1"/>
    <col min="27" max="27" width="17.42578125" style="30" hidden="1"/>
    <col min="28" max="29" width="9.140625" style="30" hidden="1"/>
    <col min="30" max="31" width="9.85546875" style="30" hidden="1"/>
    <col min="32" max="32" width="4" style="30" hidden="1"/>
    <col min="33" max="33" width="9.140625" style="30" hidden="1"/>
    <col min="34" max="34" width="10.85546875" style="30" hidden="1"/>
    <col min="35" max="35" width="9.140625" style="30" hidden="1"/>
    <col min="36" max="37" width="10.85546875" style="30" hidden="1"/>
    <col min="38" max="38" width="9.5703125" style="30" hidden="1"/>
    <col min="39" max="16383" width="9.140625" style="30" hidden="1"/>
    <col min="16384" max="16384" width="7.7109375" style="30" hidden="1"/>
  </cols>
  <sheetData>
    <row r="1" spans="2:40">
      <c r="B1" s="43" t="s">
        <v>30</v>
      </c>
    </row>
    <row r="2" spans="2:40" ht="12" thickBot="1">
      <c r="H2" s="30" t="s">
        <v>28</v>
      </c>
      <c r="I2" s="42">
        <v>41364</v>
      </c>
      <c r="J2" s="40"/>
    </row>
    <row r="3" spans="2:40" ht="22.5">
      <c r="B3" s="46" t="s">
        <v>0</v>
      </c>
      <c r="C3" s="19" t="s">
        <v>1</v>
      </c>
      <c r="D3" s="20" t="s">
        <v>2</v>
      </c>
      <c r="E3" s="21" t="s">
        <v>3</v>
      </c>
      <c r="F3" s="34" t="s">
        <v>25</v>
      </c>
      <c r="G3" s="20" t="s">
        <v>4</v>
      </c>
      <c r="H3" s="22" t="s">
        <v>26</v>
      </c>
      <c r="I3" s="23" t="s">
        <v>29</v>
      </c>
      <c r="J3" s="24" t="s">
        <v>27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17"/>
      <c r="Y3" s="17"/>
      <c r="Z3" s="17"/>
    </row>
    <row r="4" spans="2:40">
      <c r="B4" s="47" t="s">
        <v>5</v>
      </c>
      <c r="C4" s="11" t="s">
        <v>6</v>
      </c>
      <c r="D4" s="12" t="s">
        <v>7</v>
      </c>
      <c r="E4" s="9" t="s">
        <v>8</v>
      </c>
      <c r="F4" s="35">
        <v>0.1391</v>
      </c>
      <c r="G4" s="16">
        <v>39398</v>
      </c>
      <c r="H4" s="6">
        <v>4588377.75</v>
      </c>
      <c r="I4" s="41">
        <f>(H4*F4*(DATE(IF(MONTH(G4)&gt;4,YEAR(G4)+1,YEAR(G4)),3,31)-G4+1)/365)+((H4-(H4*F4*(DATE(IF(MONTH(G4)&gt;4,YEAR(G4)+1,YEAR(G4)),3,31)-G4+1)/365))-((H4-(H4*F4*(DATE(IF(MONTH(G4)&gt;4,YEAR(G4)+1,YEAR(G4)),3,31)-G4+1)/365))*(1-F4)^(YEAR($I$2)-(IF(MONTH(G4)&gt;4,YEAR(G4)+1,YEAR(G4))))))</f>
        <v>2535156.7327153324</v>
      </c>
      <c r="J4" s="7">
        <f>H4-I4</f>
        <v>2053221.0172846676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2:40">
      <c r="B5" s="47" t="s">
        <v>10</v>
      </c>
      <c r="C5" s="8" t="s">
        <v>11</v>
      </c>
      <c r="D5" s="2" t="s">
        <v>31</v>
      </c>
      <c r="E5" s="9" t="s">
        <v>8</v>
      </c>
      <c r="F5" s="36">
        <v>0.4</v>
      </c>
      <c r="G5" s="10">
        <v>40269</v>
      </c>
      <c r="H5" s="6">
        <v>3013791</v>
      </c>
      <c r="I5" s="41">
        <f t="shared" ref="I5:I16" si="0">(H5*F5*(DATE(IF(MONTH(G5)&gt;4,YEAR(G5)+1,YEAR(G5)),3,31)-G5)/365)+((H5-(H5*F5*(DATE(IF(MONTH(G5)&gt;4,YEAR(G5)+1,YEAR(G5)),3,31)-G5)/365))-((H5-(H5*F5*(DATE(IF(MONTH(G5)&gt;4,YEAR(G5)+1,YEAR(G5)),3,31)-G5)/365))*(1-F5)^(YEAR($I$2)-(IF(MONTH(G5)&gt;4,YEAR(G5)+1,YEAR(G5))))))</f>
        <v>2362098.7425139723</v>
      </c>
      <c r="J5" s="7">
        <f t="shared" ref="J5:J16" si="1">H5-I5</f>
        <v>651692.25748602767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 t="e">
        <f>#REF!*13.91%</f>
        <v>#REF!</v>
      </c>
      <c r="Z5" s="18"/>
    </row>
    <row r="6" spans="2:40">
      <c r="B6" s="47" t="s">
        <v>13</v>
      </c>
      <c r="C6" s="11" t="s">
        <v>13</v>
      </c>
      <c r="D6" s="12" t="s">
        <v>14</v>
      </c>
      <c r="E6" s="3">
        <v>1</v>
      </c>
      <c r="F6" s="37">
        <v>0.25890000000000002</v>
      </c>
      <c r="G6" s="13">
        <v>39539</v>
      </c>
      <c r="H6" s="6">
        <v>2483658</v>
      </c>
      <c r="I6" s="41">
        <f t="shared" si="0"/>
        <v>1928030.4109780507</v>
      </c>
      <c r="J6" s="7">
        <f t="shared" si="1"/>
        <v>555627.58902194933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 t="e">
        <f>#REF!*30</f>
        <v>#REF!</v>
      </c>
      <c r="Z6" s="18"/>
    </row>
    <row r="7" spans="2:40">
      <c r="B7" s="47" t="s">
        <v>13</v>
      </c>
      <c r="C7" s="8" t="s">
        <v>13</v>
      </c>
      <c r="D7" s="2" t="s">
        <v>32</v>
      </c>
      <c r="E7" s="9">
        <v>1</v>
      </c>
      <c r="F7" s="37">
        <v>0.25890000000000002</v>
      </c>
      <c r="G7" s="13">
        <v>39987</v>
      </c>
      <c r="H7" s="6">
        <v>2098101</v>
      </c>
      <c r="I7" s="41">
        <f t="shared" si="0"/>
        <v>1414319.8118899821</v>
      </c>
      <c r="J7" s="7">
        <f t="shared" si="1"/>
        <v>683781.18811001792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2:40">
      <c r="B8" s="47" t="s">
        <v>5</v>
      </c>
      <c r="C8" s="1" t="s">
        <v>5</v>
      </c>
      <c r="D8" s="2" t="s">
        <v>9</v>
      </c>
      <c r="E8" s="3">
        <v>2</v>
      </c>
      <c r="F8" s="35">
        <v>0.1391</v>
      </c>
      <c r="G8" s="4">
        <v>41152</v>
      </c>
      <c r="H8" s="5">
        <v>1048446.01</v>
      </c>
      <c r="I8" s="41">
        <f t="shared" si="0"/>
        <v>84706.394734498637</v>
      </c>
      <c r="J8" s="7">
        <f t="shared" si="1"/>
        <v>963739.61526550143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2:40">
      <c r="B9" s="47" t="s">
        <v>5</v>
      </c>
      <c r="C9" s="8" t="s">
        <v>16</v>
      </c>
      <c r="D9" s="2" t="s">
        <v>17</v>
      </c>
      <c r="E9" s="3">
        <v>4</v>
      </c>
      <c r="F9" s="35">
        <v>0.1391</v>
      </c>
      <c r="G9" s="13">
        <v>40907</v>
      </c>
      <c r="H9" s="14">
        <v>1032007.6350000001</v>
      </c>
      <c r="I9" s="41">
        <f t="shared" si="0"/>
        <v>174702.23764217368</v>
      </c>
      <c r="J9" s="7">
        <f t="shared" si="1"/>
        <v>857305.39735782647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2:40">
      <c r="B10" s="47" t="s">
        <v>13</v>
      </c>
      <c r="C10" s="8" t="s">
        <v>13</v>
      </c>
      <c r="D10" s="2" t="s">
        <v>18</v>
      </c>
      <c r="E10" s="9" t="s">
        <v>8</v>
      </c>
      <c r="F10" s="37">
        <v>0.25890000000000002</v>
      </c>
      <c r="G10" s="13">
        <v>39903</v>
      </c>
      <c r="H10" s="6">
        <v>962687</v>
      </c>
      <c r="I10" s="41">
        <f t="shared" si="0"/>
        <v>672289.84301507485</v>
      </c>
      <c r="J10" s="7">
        <f t="shared" si="1"/>
        <v>290397.15698492515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2:40">
      <c r="B11" s="47" t="s">
        <v>10</v>
      </c>
      <c r="C11" s="8" t="s">
        <v>11</v>
      </c>
      <c r="D11" s="2" t="s">
        <v>12</v>
      </c>
      <c r="E11" s="9" t="s">
        <v>8</v>
      </c>
      <c r="F11" s="36">
        <v>0.4</v>
      </c>
      <c r="G11" s="10">
        <v>40324</v>
      </c>
      <c r="H11" s="6">
        <v>933393</v>
      </c>
      <c r="I11" s="41">
        <f t="shared" si="0"/>
        <v>711158.51980273984</v>
      </c>
      <c r="J11" s="7">
        <f t="shared" si="1"/>
        <v>222234.48019726016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2:40">
      <c r="B12" s="47" t="s">
        <v>19</v>
      </c>
      <c r="C12" s="8" t="s">
        <v>20</v>
      </c>
      <c r="D12" s="2" t="s">
        <v>33</v>
      </c>
      <c r="E12" s="9">
        <v>1</v>
      </c>
      <c r="F12" s="35">
        <v>0.18099999999999999</v>
      </c>
      <c r="G12" s="13">
        <v>40180</v>
      </c>
      <c r="H12" s="6">
        <v>908077</v>
      </c>
      <c r="I12" s="41">
        <f t="shared" si="0"/>
        <v>430991.15538237832</v>
      </c>
      <c r="J12" s="7">
        <f t="shared" si="1"/>
        <v>477085.84461762168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2:40">
      <c r="B13" s="47" t="s">
        <v>15</v>
      </c>
      <c r="C13" s="8" t="s">
        <v>15</v>
      </c>
      <c r="D13" s="15" t="s">
        <v>15</v>
      </c>
      <c r="E13" s="9" t="s">
        <v>8</v>
      </c>
      <c r="F13" s="35">
        <v>0.1391</v>
      </c>
      <c r="G13" s="16">
        <v>39386</v>
      </c>
      <c r="H13" s="6">
        <v>775060</v>
      </c>
      <c r="I13" s="41">
        <f t="shared" si="0"/>
        <v>429770.30609218328</v>
      </c>
      <c r="J13" s="7">
        <f t="shared" si="1"/>
        <v>345289.69390781672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N13" s="32"/>
    </row>
    <row r="14" spans="2:40">
      <c r="B14" s="47" t="s">
        <v>5</v>
      </c>
      <c r="C14" s="11" t="s">
        <v>6</v>
      </c>
      <c r="D14" s="2" t="s">
        <v>21</v>
      </c>
      <c r="E14" s="9" t="s">
        <v>8</v>
      </c>
      <c r="F14" s="35">
        <v>0.1391</v>
      </c>
      <c r="G14" s="4">
        <v>40633</v>
      </c>
      <c r="H14" s="6">
        <v>761843</v>
      </c>
      <c r="I14" s="41">
        <f t="shared" si="0"/>
        <v>197203.96714316995</v>
      </c>
      <c r="J14" s="7">
        <f t="shared" si="1"/>
        <v>564639.03285683005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2:40">
      <c r="B15" s="47" t="s">
        <v>22</v>
      </c>
      <c r="C15" s="1" t="s">
        <v>23</v>
      </c>
      <c r="D15" s="2" t="s">
        <v>24</v>
      </c>
      <c r="E15" s="3">
        <v>1</v>
      </c>
      <c r="F15" s="37">
        <v>0.18099999999999999</v>
      </c>
      <c r="G15" s="4">
        <v>41165</v>
      </c>
      <c r="H15" s="5">
        <v>754648</v>
      </c>
      <c r="I15" s="41">
        <f t="shared" si="0"/>
        <v>74470.318663013692</v>
      </c>
      <c r="J15" s="7">
        <f t="shared" si="1"/>
        <v>680177.68133698637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2:40" ht="12" thickBot="1">
      <c r="B16" s="48" t="s">
        <v>5</v>
      </c>
      <c r="C16" s="25" t="s">
        <v>6</v>
      </c>
      <c r="D16" s="26" t="s">
        <v>16</v>
      </c>
      <c r="E16" s="27" t="s">
        <v>8</v>
      </c>
      <c r="F16" s="45">
        <v>0.1391</v>
      </c>
      <c r="G16" s="28">
        <v>39787</v>
      </c>
      <c r="H16" s="29">
        <v>742500</v>
      </c>
      <c r="I16" s="38">
        <f t="shared" si="0"/>
        <v>352673.75124418462</v>
      </c>
      <c r="J16" s="7">
        <f t="shared" si="1"/>
        <v>389826.24875581538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6:26">
      <c r="F17" s="30"/>
      <c r="H17" s="32">
        <f>SUM(H4:H16)</f>
        <v>20102589.395</v>
      </c>
      <c r="I17" s="44">
        <f>SUM(I4:I16)</f>
        <v>11367572.191816757</v>
      </c>
      <c r="J17" s="32">
        <f>SUM(J4:J16)</f>
        <v>8735017.2031832468</v>
      </c>
      <c r="X17" s="30"/>
      <c r="Y17" s="30"/>
      <c r="Z17" s="30"/>
    </row>
    <row r="18" spans="6:26"/>
  </sheetData>
  <autoFilter ref="B3:J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</dc:creator>
  <cp:lastModifiedBy>Srivathsan</cp:lastModifiedBy>
  <dcterms:created xsi:type="dcterms:W3CDTF">2013-05-11T11:38:25Z</dcterms:created>
  <dcterms:modified xsi:type="dcterms:W3CDTF">2013-05-30T14:31:02Z</dcterms:modified>
</cp:coreProperties>
</file>