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45" windowWidth="15135" windowHeight="8130"/>
  </bookViews>
  <sheets>
    <sheet name="IE" sheetId="2" r:id="rId1"/>
    <sheet name="BS" sheetId="3" r:id="rId2"/>
    <sheet name="DEP" sheetId="4" r:id="rId3"/>
    <sheet name="RP" sheetId="5" r:id="rId4"/>
    <sheet name="CONS BS" sheetId="6" r:id="rId5"/>
    <sheet name="cons rp" sheetId="7" r:id="rId6"/>
    <sheet name="cons ie" sheetId="8" r:id="rId7"/>
    <sheet name="soc bs" sheetId="9" r:id="rId8"/>
    <sheet name="soc ie" sheetId="10" r:id="rId9"/>
    <sheet name="soc rp" sheetId="11" r:id="rId10"/>
  </sheets>
  <definedNames>
    <definedName name="_xlnm.Print_Area" localSheetId="6">'cons ie'!$A$1:$J$59</definedName>
    <definedName name="_xlnm.Print_Area" localSheetId="5">'cons rp'!$A$1:$J$63</definedName>
    <definedName name="_xlnm.Print_Area" localSheetId="0">IE!$A$1:$I$53</definedName>
    <definedName name="_xlnm.Print_Area" localSheetId="8">'soc ie'!$A$1:$I$53</definedName>
  </definedNames>
  <calcPr calcId="144525"/>
</workbook>
</file>

<file path=xl/calcChain.xml><?xml version="1.0" encoding="utf-8"?>
<calcChain xmlns="http://schemas.openxmlformats.org/spreadsheetml/2006/main">
  <c r="E22" i="7" l="1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7" i="7"/>
  <c r="E18" i="11"/>
  <c r="J7" i="8"/>
  <c r="J8" i="8"/>
  <c r="J9" i="8"/>
  <c r="J10" i="8"/>
  <c r="J11" i="8"/>
  <c r="J12" i="8"/>
  <c r="J6" i="8"/>
  <c r="I46" i="8"/>
  <c r="I45" i="7"/>
  <c r="E42" i="8"/>
  <c r="E32" i="11"/>
  <c r="E10" i="11"/>
  <c r="I21" i="11"/>
  <c r="I32" i="11" s="1"/>
  <c r="I23" i="9"/>
  <c r="D12" i="9"/>
  <c r="E12" i="9" s="1"/>
  <c r="E26" i="9" s="1"/>
  <c r="I14" i="10"/>
  <c r="I31" i="10" s="1"/>
  <c r="E21" i="10"/>
  <c r="E31" i="10" s="1"/>
  <c r="I26" i="9"/>
  <c r="E14" i="3"/>
  <c r="N48" i="7"/>
  <c r="E21" i="6"/>
  <c r="E33" i="2"/>
  <c r="E37" i="2" s="1"/>
  <c r="F48" i="4"/>
  <c r="C46" i="8"/>
  <c r="J46" i="8"/>
  <c r="H46" i="8"/>
  <c r="E46" i="8"/>
  <c r="D46" i="8"/>
  <c r="J45" i="7"/>
  <c r="H45" i="7"/>
  <c r="D45" i="7"/>
  <c r="C45" i="7"/>
  <c r="I20" i="6"/>
  <c r="I29" i="6" s="1"/>
  <c r="E15" i="6"/>
  <c r="E29" i="6" s="1"/>
  <c r="I19" i="3"/>
  <c r="I34" i="5"/>
  <c r="E34" i="5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J48" i="4"/>
  <c r="M40" i="4"/>
  <c r="M39" i="4"/>
  <c r="M38" i="4"/>
  <c r="M35" i="4"/>
  <c r="M34" i="4"/>
  <c r="M33" i="4"/>
  <c r="M32" i="4"/>
  <c r="M31" i="4"/>
  <c r="M30" i="4"/>
  <c r="M29" i="4"/>
  <c r="M28" i="4"/>
  <c r="M27" i="4"/>
  <c r="M26" i="4"/>
  <c r="M25" i="4"/>
  <c r="M23" i="4"/>
  <c r="M21" i="4"/>
  <c r="M20" i="4"/>
  <c r="M19" i="4"/>
  <c r="M18" i="4"/>
  <c r="M17" i="4"/>
  <c r="M15" i="4"/>
  <c r="M14" i="4"/>
  <c r="M11" i="4"/>
  <c r="M10" i="4"/>
  <c r="L48" i="4"/>
  <c r="I48" i="4"/>
  <c r="H48" i="4"/>
  <c r="E48" i="4"/>
  <c r="I37" i="2"/>
  <c r="E45" i="7" l="1"/>
  <c r="M48" i="4"/>
  <c r="K48" i="4"/>
  <c r="E28" i="3"/>
  <c r="I28" i="3"/>
</calcChain>
</file>

<file path=xl/sharedStrings.xml><?xml version="1.0" encoding="utf-8"?>
<sst xmlns="http://schemas.openxmlformats.org/spreadsheetml/2006/main" count="600" uniqueCount="230">
  <si>
    <t>MOTHERS MISSION SCHOOL</t>
  </si>
  <si>
    <t>7, KALIPRASANNA CHATTERJEE LANE, KOLKATA - 700034</t>
  </si>
  <si>
    <t xml:space="preserve">        INCOME</t>
  </si>
  <si>
    <t>AMOUNT</t>
  </si>
  <si>
    <t xml:space="preserve">  Admission fees</t>
  </si>
  <si>
    <t xml:space="preserve">  Tution Fees</t>
  </si>
  <si>
    <t xml:space="preserve">  Session Charges</t>
  </si>
  <si>
    <t xml:space="preserve">  Computer Fees</t>
  </si>
  <si>
    <t xml:space="preserve">  Library Fees</t>
  </si>
  <si>
    <t xml:space="preserve">  Laboratory Fees</t>
  </si>
  <si>
    <t>To Staff Salaries</t>
  </si>
  <si>
    <t>" School Day Celebrations</t>
  </si>
  <si>
    <t>" Hospitality &amp; Refreshment</t>
  </si>
  <si>
    <t>" Annual Sports Expenses</t>
  </si>
  <si>
    <t xml:space="preserve">" Expenses For Educational </t>
  </si>
  <si>
    <t xml:space="preserve">      Excertion</t>
  </si>
  <si>
    <t>" Depreciation</t>
  </si>
  <si>
    <t>"  Audit Fees</t>
  </si>
  <si>
    <t>" Consultancy Fees</t>
  </si>
  <si>
    <t>" Computer Servicing Charges</t>
  </si>
  <si>
    <t xml:space="preserve">  - Expenses of building Main-</t>
  </si>
  <si>
    <t xml:space="preserve">    tainance transferred  </t>
  </si>
  <si>
    <t>" Building Maintainance Exp.</t>
  </si>
  <si>
    <t>By Collection of fees :-</t>
  </si>
  <si>
    <t xml:space="preserve">" Building Maintainance Fund </t>
  </si>
  <si>
    <t>" Electricity Charges</t>
  </si>
  <si>
    <t>" School Uniform Expenses</t>
  </si>
  <si>
    <t>" Postage &amp; Courier</t>
  </si>
  <si>
    <t>" Printing &amp; Stationary</t>
  </si>
  <si>
    <t>" Excess of Income Over Expenditure</t>
  </si>
  <si>
    <t xml:space="preserve">   Transferred to General Fund</t>
  </si>
  <si>
    <t>" Telephone Charges</t>
  </si>
  <si>
    <t>INCOME &amp; EXPENDITURE ACCOUNTS FOR THE YEAR ENDED 31/03/2012</t>
  </si>
  <si>
    <t>BALANCE SHEET AS ON 31/03/2012</t>
  </si>
  <si>
    <t xml:space="preserve">             ASSETS</t>
  </si>
  <si>
    <t>GENERAL FUND</t>
  </si>
  <si>
    <t>Balance as per last</t>
  </si>
  <si>
    <t xml:space="preserve">Add: Excess of Income over </t>
  </si>
  <si>
    <t xml:space="preserve">         Expenditure transferred</t>
  </si>
  <si>
    <t>CAPITAL FUND</t>
  </si>
  <si>
    <t>Add: Transferred from Income</t>
  </si>
  <si>
    <t xml:space="preserve">         Expenditure A/c</t>
  </si>
  <si>
    <t>FIXED ASSETS</t>
  </si>
  <si>
    <t>As per Schedule enclosed</t>
  </si>
  <si>
    <t>CURRENT ASSETS</t>
  </si>
  <si>
    <t>Cash in Hand</t>
  </si>
  <si>
    <t>" House keeping</t>
  </si>
  <si>
    <t>" Student's Kits</t>
  </si>
  <si>
    <t>" Licenses, Rates &amp; Taxes</t>
  </si>
  <si>
    <t>" Travelling &amp; Conveyance</t>
  </si>
  <si>
    <t xml:space="preserve">" School Maintenance </t>
  </si>
  <si>
    <t>SCHEDULE OF FIXED ASSETS FOR THE YEAR ENDED 31/03/2012</t>
  </si>
  <si>
    <t>PARTICULARS</t>
  </si>
  <si>
    <t>GROSS BLOCK</t>
  </si>
  <si>
    <t>NET BLOCK</t>
  </si>
  <si>
    <t>DEPRECIATION</t>
  </si>
  <si>
    <t>As on</t>
  </si>
  <si>
    <t xml:space="preserve">Addition </t>
  </si>
  <si>
    <t>Year</t>
  </si>
  <si>
    <t>Sold/Adj</t>
  </si>
  <si>
    <t>Up to</t>
  </si>
  <si>
    <t>For the</t>
  </si>
  <si>
    <t>AIR CONDITIONER</t>
  </si>
  <si>
    <t>BAJAJ WATER PURIFIER</t>
  </si>
  <si>
    <t>AQUAGUARD</t>
  </si>
  <si>
    <t>BOOK CASE</t>
  </si>
  <si>
    <t>BOOK SHELF</t>
  </si>
  <si>
    <t>CEILING FAN</t>
  </si>
  <si>
    <t>C.F.L. LAMP</t>
  </si>
  <si>
    <t>COMPUTER</t>
  </si>
  <si>
    <t>COMPUTER PRINTER</t>
  </si>
  <si>
    <t>COMPUTER TABLE</t>
  </si>
  <si>
    <t>EQUIPMENT</t>
  </si>
  <si>
    <t>EXHAUST FAN</t>
  </si>
  <si>
    <t>IRON CHAIR &amp; DOLNA</t>
  </si>
  <si>
    <t>LABORATORY INSTRUMENTS</t>
  </si>
  <si>
    <t>OFFICE TABLE</t>
  </si>
  <si>
    <t>PLANT &amp; EQUIPMENTS</t>
  </si>
  <si>
    <t>SPORTS EQUIPMENTS</t>
  </si>
  <si>
    <t>TELEPHONE ACCESSORIES</t>
  </si>
  <si>
    <t>TELEVISION</t>
  </si>
  <si>
    <t>TUBELIGHT</t>
  </si>
  <si>
    <t>UTENSILS</t>
  </si>
  <si>
    <t>WALLFAN</t>
  </si>
  <si>
    <t>WATER FILTER</t>
  </si>
  <si>
    <t xml:space="preserve">during </t>
  </si>
  <si>
    <t>WOODEN ALMIRAH</t>
  </si>
  <si>
    <t>WOODEN BENCH</t>
  </si>
  <si>
    <t>WOODEN TABLE</t>
  </si>
  <si>
    <t>WOODEN TOOL</t>
  </si>
  <si>
    <t>WRITING WALL BOARD</t>
  </si>
  <si>
    <t>OTHER FURNITURE</t>
  </si>
  <si>
    <t>MOBILE PHONE</t>
  </si>
  <si>
    <t>MUSICAL INSTRUMENTS</t>
  </si>
  <si>
    <t>PLASTIC CHAIR</t>
  </si>
  <si>
    <t>RECEIPT &amp; PAYMENT ACCOUNTS FOR THE YEAR ENDED 31/03/2012</t>
  </si>
  <si>
    <t xml:space="preserve">                    RECIEPT</t>
  </si>
  <si>
    <t xml:space="preserve">        PAYMENT</t>
  </si>
  <si>
    <t>By Staff Salaries</t>
  </si>
  <si>
    <t>To Opening Cash at Bank</t>
  </si>
  <si>
    <t>To Collection of fees :-</t>
  </si>
  <si>
    <t>Building Maintenance Fund</t>
  </si>
  <si>
    <t>Cash at Bank</t>
  </si>
  <si>
    <t>" Cash in Hand</t>
  </si>
  <si>
    <t>" Cash at Bank</t>
  </si>
  <si>
    <t xml:space="preserve">          Chartered Accountants</t>
  </si>
  <si>
    <t xml:space="preserve">          Proprietor</t>
  </si>
  <si>
    <t xml:space="preserve">          M/013905</t>
  </si>
  <si>
    <t xml:space="preserve">            for Roy Barman &amp; Associates</t>
  </si>
  <si>
    <t xml:space="preserve">            Chartered Accountants</t>
  </si>
  <si>
    <t xml:space="preserve">              Proprietor</t>
  </si>
  <si>
    <t xml:space="preserve">              M/013905</t>
  </si>
  <si>
    <t xml:space="preserve">         EXPENDITURE</t>
  </si>
  <si>
    <t xml:space="preserve">          LIABILITIES</t>
  </si>
  <si>
    <t>Place : Kolkata</t>
  </si>
  <si>
    <t>CONSOLIDATED BALANCE SHEET AS ON 31/03/2012</t>
  </si>
  <si>
    <t>BEHALA MOTHER WELFARE SOCIETY</t>
  </si>
  <si>
    <t>18, S.N. CHATTERJEE ROAD, BEHALA, KOLKATA - 700034</t>
  </si>
  <si>
    <t>Date : 16/07/2012</t>
  </si>
  <si>
    <t>CONSOLIDATED RECEIPT &amp; PAYMENT ACCOUNTS FOR THE YEAR ENDED 31/03/2012</t>
  </si>
  <si>
    <t xml:space="preserve">To Opening Balance </t>
  </si>
  <si>
    <t>SCHOOL</t>
  </si>
  <si>
    <t>SOCIETY</t>
  </si>
  <si>
    <t xml:space="preserve">        PAYMENTS</t>
  </si>
  <si>
    <t xml:space="preserve">     Cash in hand</t>
  </si>
  <si>
    <t xml:space="preserve">     Cash at Bank</t>
  </si>
  <si>
    <t xml:space="preserve">     Admission fees</t>
  </si>
  <si>
    <t xml:space="preserve">     Tution Fees</t>
  </si>
  <si>
    <t xml:space="preserve">     Session Charges</t>
  </si>
  <si>
    <t xml:space="preserve">     Computer Fees</t>
  </si>
  <si>
    <t xml:space="preserve">     Library Fees</t>
  </si>
  <si>
    <t xml:space="preserve">     Laboratory Fees</t>
  </si>
  <si>
    <t>"    Donation</t>
  </si>
  <si>
    <t>"    Bank Interest</t>
  </si>
  <si>
    <t>"    Spl. Donation</t>
  </si>
  <si>
    <t>"    Subscription</t>
  </si>
  <si>
    <t>"    Local Contribution</t>
  </si>
  <si>
    <t>"    Training Collection</t>
  </si>
  <si>
    <t>-</t>
  </si>
  <si>
    <t>"    School Day Celebrations</t>
  </si>
  <si>
    <t>"    Hospitality &amp; Refreshment</t>
  </si>
  <si>
    <t>"    Annual Sports Expenses</t>
  </si>
  <si>
    <t xml:space="preserve">"    Expenses For Educational </t>
  </si>
  <si>
    <t xml:space="preserve">     Excertion</t>
  </si>
  <si>
    <t>"    Electricity Charges</t>
  </si>
  <si>
    <t>"    Audit Fees</t>
  </si>
  <si>
    <t>"    Consultancy Fees</t>
  </si>
  <si>
    <t>"    Computer Servicing Charges</t>
  </si>
  <si>
    <t>"    School Uniform Expenses</t>
  </si>
  <si>
    <t>"    Postage &amp; Courier</t>
  </si>
  <si>
    <t>"    Building Maintainance Exp.</t>
  </si>
  <si>
    <t>"    Printing &amp; Stationary</t>
  </si>
  <si>
    <t>"    Telephone Charges</t>
  </si>
  <si>
    <t>"    Student's Kits</t>
  </si>
  <si>
    <t>"    House keeping</t>
  </si>
  <si>
    <t>"    Licenses, Rates &amp; Taxes</t>
  </si>
  <si>
    <t>"    Travelling &amp; Conveyance</t>
  </si>
  <si>
    <t xml:space="preserve">"    School Maintenance </t>
  </si>
  <si>
    <t>"    Cash in Hand</t>
  </si>
  <si>
    <t>"    Cash at Bank</t>
  </si>
  <si>
    <t>"    Meeting Expenses</t>
  </si>
  <si>
    <t>"    Function &amp; Festival</t>
  </si>
  <si>
    <t>"    Guest Entertainment</t>
  </si>
  <si>
    <t>"    Photography Expenses</t>
  </si>
  <si>
    <t>"    Journal &amp; Newspaper</t>
  </si>
  <si>
    <t>"    Awareness Programme</t>
  </si>
  <si>
    <t>"    Vocational Training Prog.</t>
  </si>
  <si>
    <t>"    Education Programme</t>
  </si>
  <si>
    <t>"    Library Programme</t>
  </si>
  <si>
    <t>"    Health Programme</t>
  </si>
  <si>
    <t>RECIEPTS</t>
  </si>
  <si>
    <t>CONSOLIDATED INCOME AND EXPENDITURE ACCOUNTS FOR THE YEAR ENDED 31/03/2012</t>
  </si>
  <si>
    <t>EXPENDITURE</t>
  </si>
  <si>
    <t>"    Depreciation A/c</t>
  </si>
  <si>
    <t xml:space="preserve">"    Excess of Income over </t>
  </si>
  <si>
    <t xml:space="preserve">     Expenditure</t>
  </si>
  <si>
    <t>"    Building Maintainance Fund</t>
  </si>
  <si>
    <t>To  Subscription</t>
  </si>
  <si>
    <t>"    Admission fees</t>
  </si>
  <si>
    <t>"    Tution Fees</t>
  </si>
  <si>
    <t>"    Session Charges</t>
  </si>
  <si>
    <t>"    Computer Fees</t>
  </si>
  <si>
    <t>"    Library Fees</t>
  </si>
  <si>
    <t>"    Laboratory Fees</t>
  </si>
  <si>
    <t>LIBRARY BOOKS</t>
  </si>
  <si>
    <t>REFRIGERATOR</t>
  </si>
  <si>
    <t>STAND FAN</t>
  </si>
  <si>
    <t>BAJAJ INVERTER</t>
  </si>
  <si>
    <t>MICROTECH INVERTER</t>
  </si>
  <si>
    <t>CCTV, CAMERA, DVR</t>
  </si>
  <si>
    <t>" Capital Fund - cost of fixed assets</t>
  </si>
  <si>
    <t xml:space="preserve">   acquired during the year transferred</t>
  </si>
  <si>
    <t>" Purchase of Fixed Assets as</t>
  </si>
  <si>
    <t xml:space="preserve">  per schedule enclosed</t>
  </si>
  <si>
    <t>"    Purchase of Fixed Assets</t>
  </si>
  <si>
    <t xml:space="preserve">     as per schedule enclosed</t>
  </si>
  <si>
    <t xml:space="preserve">"    Capital Fund- Cost of Fixed  </t>
  </si>
  <si>
    <t xml:space="preserve">     Assets Acquired during year </t>
  </si>
  <si>
    <t>"    Investment in Fixed Deposits,</t>
  </si>
  <si>
    <t xml:space="preserve">      Union Bank</t>
  </si>
  <si>
    <t xml:space="preserve">Investment in Fixed </t>
  </si>
  <si>
    <t>Deposits, Union Bank</t>
  </si>
  <si>
    <t xml:space="preserve">" Investment in Fixed </t>
  </si>
  <si>
    <t xml:space="preserve">  Deposuts, Union Bank</t>
  </si>
  <si>
    <t>By Subscription</t>
  </si>
  <si>
    <t>To  Administration:</t>
  </si>
  <si>
    <t>"    Special Donation</t>
  </si>
  <si>
    <t>"     Bank Interest</t>
  </si>
  <si>
    <t>"     Donation</t>
  </si>
  <si>
    <t>"     Local Contribution</t>
  </si>
  <si>
    <t>"     Training Collection</t>
  </si>
  <si>
    <t>"    Computer</t>
  </si>
  <si>
    <t xml:space="preserve">"    Investment in Fixed </t>
  </si>
  <si>
    <t xml:space="preserve">     Deposits, Union Bank</t>
  </si>
  <si>
    <t>"     Cash in Hand</t>
  </si>
  <si>
    <t>"     Cash at Bank</t>
  </si>
  <si>
    <t>"    Children Welfare fund</t>
  </si>
  <si>
    <t>Children Welfare Fund</t>
  </si>
  <si>
    <t>" Children Welfare Fund</t>
  </si>
  <si>
    <t xml:space="preserve">              RECIEPT</t>
  </si>
  <si>
    <t>"    Membership Fees</t>
  </si>
  <si>
    <t>"    Membership fees</t>
  </si>
  <si>
    <t>To Subscription</t>
  </si>
  <si>
    <t>"     Membership Fees</t>
  </si>
  <si>
    <t>"     Transferred to cap. Fund</t>
  </si>
  <si>
    <t>"    Transferred to Cap. Fund</t>
  </si>
  <si>
    <t>ANNEXURE I</t>
  </si>
  <si>
    <t xml:space="preserve">      for Roy Barman &amp; Associates</t>
  </si>
  <si>
    <t>`</t>
  </si>
  <si>
    <r>
      <t>the Year (</t>
    </r>
    <r>
      <rPr>
        <b/>
        <sz val="9"/>
        <color theme="1"/>
        <rFont val="Rupee Foradian"/>
        <family val="2"/>
      </rPr>
      <t>`)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</si>
</sst>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u/>
      <sz val="9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i/>
      <sz val="8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8"/>
      <color theme="1"/>
      <name val="Segoe UI"/>
      <family val="2"/>
    </font>
    <font>
      <sz val="11"/>
      <color theme="1"/>
      <name val="Segoe UI"/>
      <family val="2"/>
    </font>
    <font>
      <sz val="9"/>
      <color theme="1"/>
      <name val="Segoe UI"/>
      <family val="2"/>
    </font>
    <font>
      <b/>
      <sz val="8"/>
      <color theme="1"/>
      <name val="Segoe UI"/>
      <family val="2"/>
    </font>
    <font>
      <sz val="11"/>
      <color theme="1"/>
      <name val="Rupee Foradian"/>
      <family val="2"/>
    </font>
    <font>
      <b/>
      <sz val="9"/>
      <color theme="1"/>
      <name val="Rupee Foradian"/>
      <family val="2"/>
    </font>
    <font>
      <sz val="8"/>
      <color theme="1"/>
      <name val="Rupee Forad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3" xfId="0" applyFont="1" applyBorder="1"/>
    <xf numFmtId="3" fontId="3" fillId="0" borderId="6" xfId="0" applyNumberFormat="1" applyFont="1" applyBorder="1"/>
    <xf numFmtId="0" fontId="3" fillId="0" borderId="0" xfId="0" applyFont="1" applyBorder="1"/>
    <xf numFmtId="3" fontId="0" fillId="0" borderId="1" xfId="0" applyNumberFormat="1" applyBorder="1"/>
    <xf numFmtId="0" fontId="3" fillId="0" borderId="6" xfId="0" applyFont="1" applyFill="1" applyBorder="1"/>
    <xf numFmtId="3" fontId="0" fillId="0" borderId="4" xfId="0" applyNumberForma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3" fillId="0" borderId="7" xfId="0" applyFont="1" applyBorder="1"/>
    <xf numFmtId="0" fontId="6" fillId="0" borderId="6" xfId="0" applyFont="1" applyBorder="1"/>
    <xf numFmtId="3" fontId="3" fillId="0" borderId="8" xfId="0" applyNumberFormat="1" applyFont="1" applyBorder="1" applyAlignment="1">
      <alignment horizontal="right"/>
    </xf>
    <xf numFmtId="0" fontId="7" fillId="0" borderId="0" xfId="0" applyFont="1"/>
    <xf numFmtId="0" fontId="6" fillId="0" borderId="0" xfId="0" applyFont="1"/>
    <xf numFmtId="3" fontId="3" fillId="0" borderId="0" xfId="0" applyNumberFormat="1" applyFont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/>
    <xf numFmtId="0" fontId="5" fillId="0" borderId="10" xfId="0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5" fillId="0" borderId="11" xfId="0" applyFont="1" applyBorder="1" applyAlignment="1"/>
    <xf numFmtId="14" fontId="5" fillId="0" borderId="11" xfId="0" applyNumberFormat="1" applyFont="1" applyBorder="1" applyAlignment="1"/>
    <xf numFmtId="0" fontId="5" fillId="0" borderId="11" xfId="0" applyFont="1" applyBorder="1" applyAlignment="1">
      <alignment horizontal="center"/>
    </xf>
    <xf numFmtId="14" fontId="5" fillId="0" borderId="11" xfId="0" applyNumberFormat="1" applyFont="1" applyBorder="1" applyAlignment="1">
      <alignment horizontal="center"/>
    </xf>
    <xf numFmtId="0" fontId="5" fillId="0" borderId="13" xfId="0" applyFont="1" applyBorder="1" applyAlignment="1"/>
    <xf numFmtId="0" fontId="5" fillId="0" borderId="11" xfId="0" applyFont="1" applyBorder="1"/>
    <xf numFmtId="0" fontId="3" fillId="0" borderId="11" xfId="0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0" fontId="2" fillId="0" borderId="6" xfId="0" applyFont="1" applyBorder="1"/>
    <xf numFmtId="0" fontId="0" fillId="0" borderId="6" xfId="0" applyBorder="1"/>
    <xf numFmtId="3" fontId="3" fillId="0" borderId="15" xfId="0" applyNumberFormat="1" applyFont="1" applyBorder="1" applyAlignment="1">
      <alignment horizontal="right"/>
    </xf>
    <xf numFmtId="3" fontId="3" fillId="0" borderId="4" xfId="0" applyNumberFormat="1" applyFont="1" applyBorder="1"/>
    <xf numFmtId="0" fontId="0" fillId="0" borderId="4" xfId="0" applyBorder="1"/>
    <xf numFmtId="0" fontId="1" fillId="0" borderId="0" xfId="0" applyFont="1" applyAlignment="1">
      <alignment horizontal="center"/>
    </xf>
    <xf numFmtId="3" fontId="3" fillId="0" borderId="1" xfId="0" applyNumberFormat="1" applyFont="1" applyBorder="1"/>
    <xf numFmtId="0" fontId="8" fillId="0" borderId="6" xfId="0" applyFont="1" applyBorder="1" applyAlignment="1">
      <alignment vertical="top"/>
    </xf>
    <xf numFmtId="0" fontId="8" fillId="0" borderId="0" xfId="0" applyFont="1"/>
    <xf numFmtId="0" fontId="3" fillId="0" borderId="1" xfId="0" applyFont="1" applyBorder="1"/>
    <xf numFmtId="3" fontId="8" fillId="0" borderId="4" xfId="0" applyNumberFormat="1" applyFont="1" applyBorder="1" applyAlignment="1">
      <alignment horizontal="right"/>
    </xf>
    <xf numFmtId="0" fontId="8" fillId="0" borderId="6" xfId="0" applyFont="1" applyFill="1" applyBorder="1" applyAlignment="1">
      <alignment vertical="top"/>
    </xf>
    <xf numFmtId="3" fontId="8" fillId="0" borderId="6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/>
    <xf numFmtId="0" fontId="8" fillId="0" borderId="5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3" fontId="8" fillId="0" borderId="4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right" vertical="top"/>
    </xf>
    <xf numFmtId="3" fontId="8" fillId="0" borderId="6" xfId="0" applyNumberFormat="1" applyFont="1" applyBorder="1" applyAlignment="1">
      <alignment horizontal="right" vertical="top"/>
    </xf>
    <xf numFmtId="3" fontId="8" fillId="0" borderId="0" xfId="0" applyNumberFormat="1" applyFont="1" applyAlignment="1">
      <alignment vertical="top"/>
    </xf>
    <xf numFmtId="3" fontId="8" fillId="0" borderId="4" xfId="0" applyNumberFormat="1" applyFont="1" applyBorder="1" applyAlignment="1">
      <alignment vertical="top"/>
    </xf>
    <xf numFmtId="3" fontId="8" fillId="0" borderId="0" xfId="0" applyNumberFormat="1" applyFont="1" applyAlignment="1">
      <alignment horizontal="right" vertical="top"/>
    </xf>
    <xf numFmtId="0" fontId="9" fillId="0" borderId="6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3" fontId="9" fillId="0" borderId="4" xfId="0" applyNumberFormat="1" applyFont="1" applyBorder="1" applyAlignment="1">
      <alignment horizontal="right" vertical="top"/>
    </xf>
    <xf numFmtId="0" fontId="8" fillId="0" borderId="7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3" fontId="8" fillId="0" borderId="1" xfId="0" applyNumberFormat="1" applyFont="1" applyBorder="1" applyAlignment="1">
      <alignment horizontal="right" vertical="top"/>
    </xf>
    <xf numFmtId="3" fontId="8" fillId="0" borderId="2" xfId="0" applyNumberFormat="1" applyFont="1" applyBorder="1" applyAlignment="1">
      <alignment horizontal="right" vertical="top"/>
    </xf>
    <xf numFmtId="0" fontId="8" fillId="0" borderId="11" xfId="0" applyFont="1" applyBorder="1" applyAlignment="1">
      <alignment vertical="top"/>
    </xf>
    <xf numFmtId="0" fontId="8" fillId="0" borderId="0" xfId="0" applyFont="1" applyAlignment="1">
      <alignment horizontal="center" vertical="center"/>
    </xf>
    <xf numFmtId="3" fontId="8" fillId="0" borderId="1" xfId="0" applyNumberFormat="1" applyFont="1" applyBorder="1" applyAlignment="1">
      <alignment vertical="top"/>
    </xf>
    <xf numFmtId="3" fontId="8" fillId="0" borderId="6" xfId="0" applyNumberFormat="1" applyFont="1" applyFill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6" xfId="0" applyFont="1" applyBorder="1"/>
    <xf numFmtId="3" fontId="8" fillId="0" borderId="4" xfId="0" applyNumberFormat="1" applyFont="1" applyBorder="1" applyAlignment="1">
      <alignment horizontal="center" vertical="top"/>
    </xf>
    <xf numFmtId="3" fontId="8" fillId="0" borderId="0" xfId="0" applyNumberFormat="1" applyFont="1" applyBorder="1" applyAlignment="1">
      <alignment vertical="top"/>
    </xf>
    <xf numFmtId="3" fontId="9" fillId="0" borderId="0" xfId="0" applyNumberFormat="1" applyFont="1" applyAlignment="1">
      <alignment vertical="top"/>
    </xf>
    <xf numFmtId="3" fontId="8" fillId="0" borderId="3" xfId="0" applyNumberFormat="1" applyFont="1" applyBorder="1" applyAlignment="1">
      <alignment vertical="top"/>
    </xf>
    <xf numFmtId="3" fontId="8" fillId="0" borderId="11" xfId="0" applyNumberFormat="1" applyFont="1" applyBorder="1" applyAlignment="1">
      <alignment vertical="top"/>
    </xf>
    <xf numFmtId="3" fontId="9" fillId="0" borderId="4" xfId="0" applyNumberFormat="1" applyFont="1" applyBorder="1" applyAlignment="1">
      <alignment vertical="top"/>
    </xf>
    <xf numFmtId="3" fontId="9" fillId="0" borderId="11" xfId="0" applyNumberFormat="1" applyFont="1" applyBorder="1" applyAlignment="1">
      <alignment vertical="top"/>
    </xf>
    <xf numFmtId="3" fontId="9" fillId="0" borderId="6" xfId="0" applyNumberFormat="1" applyFont="1" applyBorder="1" applyAlignment="1">
      <alignment vertical="top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/>
    <xf numFmtId="0" fontId="0" fillId="2" borderId="0" xfId="0" applyFill="1"/>
    <xf numFmtId="0" fontId="11" fillId="0" borderId="6" xfId="0" applyFont="1" applyBorder="1" applyAlignment="1">
      <alignment vertical="top"/>
    </xf>
    <xf numFmtId="0" fontId="11" fillId="0" borderId="0" xfId="0" applyFont="1" applyAlignment="1">
      <alignment vertical="top"/>
    </xf>
    <xf numFmtId="4" fontId="11" fillId="0" borderId="4" xfId="0" applyNumberFormat="1" applyFont="1" applyBorder="1" applyAlignment="1">
      <alignment vertical="top"/>
    </xf>
    <xf numFmtId="4" fontId="11" fillId="0" borderId="11" xfId="0" applyNumberFormat="1" applyFont="1" applyBorder="1" applyAlignment="1">
      <alignment vertical="top"/>
    </xf>
    <xf numFmtId="0" fontId="12" fillId="0" borderId="0" xfId="0" applyFont="1"/>
    <xf numFmtId="4" fontId="13" fillId="0" borderId="0" xfId="0" applyNumberFormat="1" applyFont="1"/>
    <xf numFmtId="0" fontId="11" fillId="0" borderId="7" xfId="0" applyFont="1" applyBorder="1" applyAlignment="1">
      <alignment vertical="top"/>
    </xf>
    <xf numFmtId="4" fontId="11" fillId="0" borderId="15" xfId="0" applyNumberFormat="1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4" fontId="14" fillId="0" borderId="1" xfId="0" applyNumberFormat="1" applyFont="1" applyBorder="1" applyAlignment="1">
      <alignment vertical="top"/>
    </xf>
    <xf numFmtId="4" fontId="14" fillId="0" borderId="14" xfId="0" applyNumberFormat="1" applyFont="1" applyBorder="1" applyAlignment="1">
      <alignment vertical="top"/>
    </xf>
    <xf numFmtId="4" fontId="14" fillId="0" borderId="3" xfId="0" applyNumberFormat="1" applyFont="1" applyBorder="1" applyAlignment="1">
      <alignment vertical="top"/>
    </xf>
    <xf numFmtId="4" fontId="13" fillId="0" borderId="6" xfId="0" applyNumberFormat="1" applyFont="1" applyBorder="1"/>
    <xf numFmtId="0" fontId="11" fillId="0" borderId="0" xfId="0" applyFont="1"/>
    <xf numFmtId="0" fontId="11" fillId="2" borderId="5" xfId="0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4" fontId="11" fillId="2" borderId="4" xfId="0" applyNumberFormat="1" applyFont="1" applyFill="1" applyBorder="1" applyAlignment="1">
      <alignment vertical="top"/>
    </xf>
    <xf numFmtId="4" fontId="11" fillId="2" borderId="11" xfId="0" applyNumberFormat="1" applyFont="1" applyFill="1" applyBorder="1" applyAlignment="1">
      <alignment vertical="top"/>
    </xf>
    <xf numFmtId="0" fontId="12" fillId="2" borderId="0" xfId="0" applyFont="1" applyFill="1"/>
    <xf numFmtId="0" fontId="11" fillId="2" borderId="6" xfId="0" applyFont="1" applyFill="1" applyBorder="1" applyAlignment="1">
      <alignment vertical="top"/>
    </xf>
    <xf numFmtId="4" fontId="13" fillId="2" borderId="0" xfId="0" applyNumberFormat="1" applyFont="1" applyFill="1"/>
    <xf numFmtId="3" fontId="2" fillId="0" borderId="6" xfId="0" applyNumberFormat="1" applyFont="1" applyBorder="1" applyAlignment="1">
      <alignment vertical="top"/>
    </xf>
    <xf numFmtId="3" fontId="2" fillId="0" borderId="0" xfId="0" applyNumberFormat="1" applyFont="1" applyBorder="1" applyAlignment="1">
      <alignment vertical="top"/>
    </xf>
    <xf numFmtId="0" fontId="3" fillId="0" borderId="9" xfId="0" applyFont="1" applyBorder="1"/>
    <xf numFmtId="3" fontId="2" fillId="0" borderId="4" xfId="0" applyNumberFormat="1" applyFont="1" applyBorder="1" applyAlignment="1">
      <alignment horizontal="right"/>
    </xf>
    <xf numFmtId="0" fontId="0" fillId="0" borderId="12" xfId="0" applyBorder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2" fillId="0" borderId="4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top"/>
    </xf>
    <xf numFmtId="3" fontId="2" fillId="0" borderId="15" xfId="0" applyNumberFormat="1" applyFont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11" xfId="0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6" xfId="0" applyFont="1" applyFill="1" applyBorder="1"/>
    <xf numFmtId="3" fontId="2" fillId="0" borderId="6" xfId="0" applyNumberFormat="1" applyFont="1" applyBorder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8" xfId="0" applyFont="1" applyFill="1" applyBorder="1"/>
    <xf numFmtId="0" fontId="0" fillId="0" borderId="9" xfId="0" applyBorder="1"/>
    <xf numFmtId="3" fontId="0" fillId="0" borderId="0" xfId="0" applyNumberFormat="1"/>
    <xf numFmtId="0" fontId="3" fillId="0" borderId="0" xfId="0" applyFont="1" applyFill="1" applyBorder="1"/>
    <xf numFmtId="0" fontId="4" fillId="0" borderId="0" xfId="0" applyFont="1"/>
    <xf numFmtId="3" fontId="15" fillId="0" borderId="4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4" fontId="16" fillId="0" borderId="15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15" fillId="0" borderId="6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3" fontId="8" fillId="0" borderId="0" xfId="0" applyNumberFormat="1" applyFont="1" applyBorder="1" applyAlignment="1">
      <alignment horizontal="center" vertical="top"/>
    </xf>
    <xf numFmtId="3" fontId="17" fillId="0" borderId="6" xfId="0" applyNumberFormat="1" applyFont="1" applyBorder="1" applyAlignment="1">
      <alignment horizontal="center" vertical="top"/>
    </xf>
    <xf numFmtId="3" fontId="17" fillId="0" borderId="8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K9" sqref="K9"/>
    </sheetView>
  </sheetViews>
  <sheetFormatPr defaultRowHeight="14.25" x14ac:dyDescent="0.2"/>
  <cols>
    <col min="1" max="1" width="22.75" customWidth="1"/>
    <col min="2" max="2" width="2.25" customWidth="1"/>
    <col min="3" max="3" width="1" customWidth="1"/>
    <col min="4" max="5" width="8.5" bestFit="1" customWidth="1"/>
    <col min="6" max="6" width="20" customWidth="1"/>
    <col min="7" max="7" width="1.25" hidden="1" customWidth="1"/>
    <col min="8" max="9" width="8.5" bestFit="1" customWidth="1"/>
  </cols>
  <sheetData>
    <row r="1" spans="1:9" ht="15" x14ac:dyDescent="0.25">
      <c r="A1" s="180" t="s">
        <v>0</v>
      </c>
      <c r="B1" s="180"/>
      <c r="C1" s="180"/>
      <c r="D1" s="180"/>
      <c r="E1" s="180"/>
      <c r="F1" s="180"/>
      <c r="G1" s="180"/>
      <c r="H1" s="180"/>
      <c r="I1" s="180"/>
    </row>
    <row r="2" spans="1:9" x14ac:dyDescent="0.2">
      <c r="A2" s="181" t="s">
        <v>1</v>
      </c>
      <c r="B2" s="181"/>
      <c r="C2" s="181"/>
      <c r="D2" s="181"/>
      <c r="E2" s="181"/>
      <c r="F2" s="181"/>
      <c r="G2" s="181"/>
      <c r="H2" s="181"/>
      <c r="I2" s="181"/>
    </row>
    <row r="3" spans="1:9" ht="15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x14ac:dyDescent="0.25">
      <c r="A4" s="180" t="s">
        <v>32</v>
      </c>
      <c r="B4" s="180"/>
      <c r="C4" s="180"/>
      <c r="D4" s="180"/>
      <c r="E4" s="180"/>
      <c r="F4" s="180"/>
      <c r="G4" s="180"/>
      <c r="H4" s="180"/>
      <c r="I4" s="180"/>
    </row>
    <row r="6" spans="1:9" x14ac:dyDescent="0.2">
      <c r="A6" s="2" t="s">
        <v>112</v>
      </c>
      <c r="B6" s="3"/>
      <c r="C6" s="3"/>
      <c r="D6" s="18" t="s">
        <v>3</v>
      </c>
      <c r="E6" s="18" t="s">
        <v>3</v>
      </c>
      <c r="F6" s="3" t="s">
        <v>2</v>
      </c>
      <c r="G6" s="3"/>
      <c r="H6" s="2" t="s">
        <v>3</v>
      </c>
      <c r="I6" s="11" t="s">
        <v>3</v>
      </c>
    </row>
    <row r="7" spans="1:9" ht="15" x14ac:dyDescent="0.25">
      <c r="A7" s="12"/>
      <c r="B7" s="10"/>
      <c r="C7" s="10"/>
      <c r="D7" s="164" t="s">
        <v>228</v>
      </c>
      <c r="E7" s="164" t="s">
        <v>228</v>
      </c>
      <c r="F7" s="171"/>
      <c r="G7" s="171"/>
      <c r="H7" s="165" t="s">
        <v>228</v>
      </c>
      <c r="I7" s="166" t="s">
        <v>228</v>
      </c>
    </row>
    <row r="8" spans="1:9" x14ac:dyDescent="0.2">
      <c r="A8" s="13" t="s">
        <v>10</v>
      </c>
      <c r="B8" s="4"/>
      <c r="C8" s="4"/>
      <c r="D8" s="21"/>
      <c r="E8" s="21">
        <v>617088</v>
      </c>
      <c r="F8" s="5" t="s">
        <v>23</v>
      </c>
      <c r="G8" s="4"/>
      <c r="H8" s="25"/>
      <c r="I8" s="26"/>
    </row>
    <row r="9" spans="1:9" x14ac:dyDescent="0.2">
      <c r="A9" s="13" t="s">
        <v>11</v>
      </c>
      <c r="B9" s="4"/>
      <c r="C9" s="4"/>
      <c r="D9" s="21"/>
      <c r="E9" s="21">
        <v>178620</v>
      </c>
      <c r="F9" s="4" t="s">
        <v>4</v>
      </c>
      <c r="G9" s="4"/>
      <c r="H9" s="27"/>
      <c r="I9" s="21">
        <v>694408</v>
      </c>
    </row>
    <row r="10" spans="1:9" x14ac:dyDescent="0.2">
      <c r="A10" s="13" t="s">
        <v>12</v>
      </c>
      <c r="B10" s="4"/>
      <c r="C10" s="4"/>
      <c r="D10" s="21"/>
      <c r="E10" s="21">
        <v>12780</v>
      </c>
      <c r="F10" s="4" t="s">
        <v>5</v>
      </c>
      <c r="G10" s="4"/>
      <c r="H10" s="27"/>
      <c r="I10" s="21">
        <v>1984785</v>
      </c>
    </row>
    <row r="11" spans="1:9" x14ac:dyDescent="0.2">
      <c r="A11" s="13" t="s">
        <v>13</v>
      </c>
      <c r="B11" s="4"/>
      <c r="C11" s="4"/>
      <c r="D11" s="21"/>
      <c r="E11" s="21">
        <v>38400</v>
      </c>
      <c r="F11" s="4" t="s">
        <v>6</v>
      </c>
      <c r="G11" s="4"/>
      <c r="H11" s="27"/>
      <c r="I11" s="21">
        <v>820456</v>
      </c>
    </row>
    <row r="12" spans="1:9" x14ac:dyDescent="0.2">
      <c r="A12" s="13" t="s">
        <v>14</v>
      </c>
      <c r="B12" s="4"/>
      <c r="C12" s="4"/>
      <c r="D12" s="21"/>
      <c r="E12" s="21">
        <v>35700</v>
      </c>
      <c r="F12" s="4" t="s">
        <v>7</v>
      </c>
      <c r="G12" s="4"/>
      <c r="H12" s="27"/>
      <c r="I12" s="21">
        <v>375066</v>
      </c>
    </row>
    <row r="13" spans="1:9" x14ac:dyDescent="0.2">
      <c r="A13" s="13" t="s">
        <v>15</v>
      </c>
      <c r="B13" s="4"/>
      <c r="C13" s="4"/>
      <c r="D13" s="21"/>
      <c r="E13" s="21"/>
      <c r="F13" s="4" t="s">
        <v>8</v>
      </c>
      <c r="G13" s="4"/>
      <c r="H13" s="27"/>
      <c r="I13" s="21">
        <v>67277</v>
      </c>
    </row>
    <row r="14" spans="1:9" x14ac:dyDescent="0.2">
      <c r="A14" s="13" t="s">
        <v>25</v>
      </c>
      <c r="B14" s="4"/>
      <c r="C14" s="4"/>
      <c r="D14" s="21"/>
      <c r="E14" s="21">
        <v>18050</v>
      </c>
      <c r="F14" s="4" t="s">
        <v>9</v>
      </c>
      <c r="G14" s="4"/>
      <c r="H14" s="27"/>
      <c r="I14" s="21">
        <v>117943</v>
      </c>
    </row>
    <row r="15" spans="1:9" x14ac:dyDescent="0.2">
      <c r="A15" s="13" t="s">
        <v>17</v>
      </c>
      <c r="B15" s="4"/>
      <c r="C15" s="4"/>
      <c r="D15" s="21"/>
      <c r="E15" s="21">
        <v>1500</v>
      </c>
      <c r="F15" s="4"/>
      <c r="G15" s="4"/>
      <c r="H15" s="27"/>
      <c r="I15" s="21"/>
    </row>
    <row r="16" spans="1:9" x14ac:dyDescent="0.2">
      <c r="A16" s="13" t="s">
        <v>18</v>
      </c>
      <c r="B16" s="4"/>
      <c r="C16" s="4"/>
      <c r="D16" s="21"/>
      <c r="E16" s="21">
        <v>1800</v>
      </c>
      <c r="F16" s="4"/>
      <c r="G16" s="4"/>
      <c r="H16" s="27"/>
      <c r="I16" s="21"/>
    </row>
    <row r="17" spans="1:9" x14ac:dyDescent="0.2">
      <c r="A17" s="13" t="s">
        <v>19</v>
      </c>
      <c r="B17" s="4"/>
      <c r="C17" s="4"/>
      <c r="D17" s="21"/>
      <c r="E17" s="21">
        <v>15000</v>
      </c>
      <c r="F17" s="4"/>
      <c r="G17" s="4"/>
      <c r="H17" s="27"/>
      <c r="I17" s="21"/>
    </row>
    <row r="18" spans="1:9" x14ac:dyDescent="0.2">
      <c r="A18" s="13" t="s">
        <v>26</v>
      </c>
      <c r="B18" s="4"/>
      <c r="C18" s="4"/>
      <c r="D18" s="21"/>
      <c r="E18" s="21">
        <v>25000</v>
      </c>
      <c r="F18" s="4"/>
      <c r="G18" s="4"/>
      <c r="H18" s="27"/>
      <c r="I18" s="21"/>
    </row>
    <row r="19" spans="1:9" x14ac:dyDescent="0.2">
      <c r="A19" s="13" t="s">
        <v>27</v>
      </c>
      <c r="B19" s="4"/>
      <c r="C19" s="4"/>
      <c r="D19" s="21"/>
      <c r="E19" s="21">
        <v>1250</v>
      </c>
      <c r="F19" s="4"/>
      <c r="G19" s="4"/>
      <c r="H19" s="27"/>
      <c r="I19" s="21"/>
    </row>
    <row r="20" spans="1:9" x14ac:dyDescent="0.2">
      <c r="A20" s="13" t="s">
        <v>22</v>
      </c>
      <c r="B20" s="4"/>
      <c r="C20" s="4"/>
      <c r="D20" s="21"/>
      <c r="E20" s="21">
        <v>82920</v>
      </c>
      <c r="F20" s="4"/>
      <c r="G20" s="4"/>
      <c r="H20" s="27"/>
      <c r="I20" s="21"/>
    </row>
    <row r="21" spans="1:9" x14ac:dyDescent="0.2">
      <c r="A21" s="13" t="s">
        <v>28</v>
      </c>
      <c r="B21" s="4"/>
      <c r="C21" s="4"/>
      <c r="D21" s="21"/>
      <c r="E21" s="21">
        <v>21400</v>
      </c>
      <c r="F21" s="4"/>
      <c r="G21" s="4"/>
      <c r="H21" s="27"/>
      <c r="I21" s="21"/>
    </row>
    <row r="22" spans="1:9" x14ac:dyDescent="0.2">
      <c r="A22" s="19" t="s">
        <v>31</v>
      </c>
      <c r="B22" s="4"/>
      <c r="C22" s="4"/>
      <c r="D22" s="21"/>
      <c r="E22" s="21">
        <v>24692</v>
      </c>
      <c r="F22" s="4"/>
      <c r="G22" s="4"/>
      <c r="H22" s="27"/>
      <c r="I22" s="21"/>
    </row>
    <row r="23" spans="1:9" x14ac:dyDescent="0.2">
      <c r="A23" s="16" t="s">
        <v>47</v>
      </c>
      <c r="B23" s="8"/>
      <c r="C23" s="8"/>
      <c r="D23" s="21"/>
      <c r="E23" s="34">
        <v>11382</v>
      </c>
      <c r="F23" s="13"/>
      <c r="G23" s="4"/>
      <c r="H23" s="27"/>
      <c r="I23" s="21"/>
    </row>
    <row r="24" spans="1:9" x14ac:dyDescent="0.2">
      <c r="A24" s="16" t="s">
        <v>46</v>
      </c>
      <c r="B24" s="8"/>
      <c r="C24" s="8"/>
      <c r="D24" s="21"/>
      <c r="E24" s="34">
        <v>2300</v>
      </c>
      <c r="F24" s="13"/>
      <c r="G24" s="4"/>
      <c r="H24" s="27"/>
      <c r="I24" s="21"/>
    </row>
    <row r="25" spans="1:9" x14ac:dyDescent="0.2">
      <c r="A25" s="16" t="s">
        <v>48</v>
      </c>
      <c r="B25" s="8"/>
      <c r="C25" s="8"/>
      <c r="D25" s="21"/>
      <c r="E25" s="34">
        <v>15045</v>
      </c>
      <c r="F25" s="13"/>
      <c r="G25" s="4"/>
      <c r="H25" s="27"/>
      <c r="I25" s="21"/>
    </row>
    <row r="26" spans="1:9" x14ac:dyDescent="0.2">
      <c r="A26" s="16" t="s">
        <v>49</v>
      </c>
      <c r="B26" s="8"/>
      <c r="C26" s="8"/>
      <c r="D26" s="21"/>
      <c r="E26" s="21">
        <v>25253</v>
      </c>
      <c r="F26" s="4"/>
      <c r="G26" s="4"/>
      <c r="H26" s="27"/>
      <c r="I26" s="21"/>
    </row>
    <row r="27" spans="1:9" x14ac:dyDescent="0.2">
      <c r="A27" s="16" t="s">
        <v>50</v>
      </c>
      <c r="B27" s="8"/>
      <c r="C27" s="8"/>
      <c r="D27" s="21"/>
      <c r="E27" s="21">
        <v>35000</v>
      </c>
      <c r="F27" s="4"/>
      <c r="G27" s="4"/>
      <c r="H27" s="27"/>
      <c r="I27" s="21"/>
    </row>
    <row r="28" spans="1:9" x14ac:dyDescent="0.2">
      <c r="A28" s="13" t="s">
        <v>24</v>
      </c>
      <c r="B28" s="4"/>
      <c r="C28" s="4"/>
      <c r="D28" s="21"/>
      <c r="E28" s="21">
        <v>82290</v>
      </c>
      <c r="F28" s="4"/>
      <c r="G28" s="4"/>
      <c r="H28" s="27"/>
      <c r="I28" s="21"/>
    </row>
    <row r="29" spans="1:9" x14ac:dyDescent="0.2">
      <c r="A29" s="13" t="s">
        <v>20</v>
      </c>
      <c r="B29" s="4"/>
      <c r="C29" s="4"/>
      <c r="D29" s="21"/>
      <c r="E29" s="21"/>
      <c r="F29" s="4"/>
      <c r="G29" s="4"/>
      <c r="H29" s="27"/>
      <c r="I29" s="21"/>
    </row>
    <row r="30" spans="1:9" x14ac:dyDescent="0.2">
      <c r="A30" s="13" t="s">
        <v>21</v>
      </c>
      <c r="B30" s="4"/>
      <c r="C30" s="4"/>
      <c r="D30" s="21"/>
      <c r="E30" s="21"/>
      <c r="F30" s="4"/>
      <c r="G30" s="4"/>
      <c r="H30" s="27"/>
      <c r="I30" s="21"/>
    </row>
    <row r="31" spans="1:9" x14ac:dyDescent="0.2">
      <c r="A31" s="13" t="s">
        <v>16</v>
      </c>
      <c r="B31" s="4"/>
      <c r="C31" s="4"/>
      <c r="D31" s="21"/>
      <c r="E31" s="21">
        <v>76435</v>
      </c>
      <c r="F31" s="4"/>
      <c r="G31" s="4"/>
      <c r="H31" s="27"/>
      <c r="I31" s="21"/>
    </row>
    <row r="32" spans="1:9" x14ac:dyDescent="0.2">
      <c r="A32" s="13" t="s">
        <v>190</v>
      </c>
      <c r="B32" s="4"/>
      <c r="C32" s="4"/>
      <c r="D32" s="21"/>
      <c r="E32" s="21"/>
      <c r="F32" s="4"/>
      <c r="G32" s="4"/>
      <c r="H32" s="27"/>
      <c r="I32" s="21"/>
    </row>
    <row r="33" spans="1:9" x14ac:dyDescent="0.2">
      <c r="A33" s="13" t="s">
        <v>191</v>
      </c>
      <c r="B33" s="4"/>
      <c r="C33" s="4"/>
      <c r="D33" s="21"/>
      <c r="E33" s="21">
        <f>BS!D20</f>
        <v>377600</v>
      </c>
      <c r="F33" s="4"/>
      <c r="G33" s="4"/>
      <c r="H33" s="27"/>
      <c r="I33" s="21"/>
    </row>
    <row r="34" spans="1:9" x14ac:dyDescent="0.2">
      <c r="A34" s="13" t="s">
        <v>218</v>
      </c>
      <c r="B34" s="4"/>
      <c r="C34" s="4"/>
      <c r="D34" s="21"/>
      <c r="E34" s="21">
        <v>60000</v>
      </c>
      <c r="F34" s="4"/>
      <c r="G34" s="4"/>
      <c r="H34" s="27"/>
      <c r="I34" s="21"/>
    </row>
    <row r="35" spans="1:9" x14ac:dyDescent="0.2">
      <c r="A35" s="13" t="s">
        <v>29</v>
      </c>
      <c r="B35" s="4"/>
      <c r="C35" s="4"/>
      <c r="D35" s="21"/>
      <c r="E35" s="21">
        <v>2300430</v>
      </c>
      <c r="F35" s="4"/>
      <c r="G35" s="4"/>
      <c r="H35" s="27"/>
      <c r="I35" s="21"/>
    </row>
    <row r="36" spans="1:9" x14ac:dyDescent="0.2">
      <c r="A36" s="29" t="s">
        <v>30</v>
      </c>
      <c r="B36" s="4"/>
      <c r="C36" s="4"/>
      <c r="D36" s="21"/>
      <c r="E36" s="21"/>
      <c r="F36" s="4"/>
      <c r="G36" s="4"/>
      <c r="H36" s="27"/>
      <c r="I36" s="21"/>
    </row>
    <row r="37" spans="1:9" x14ac:dyDescent="0.2">
      <c r="A37" s="14"/>
      <c r="B37" s="15"/>
      <c r="C37" s="15"/>
      <c r="D37" s="22"/>
      <c r="E37" s="22">
        <f>SUM(E8:E36)</f>
        <v>4059935</v>
      </c>
      <c r="F37" s="15"/>
      <c r="G37" s="15"/>
      <c r="H37" s="28"/>
      <c r="I37" s="22">
        <f>SUM(I9:I36)</f>
        <v>4059935</v>
      </c>
    </row>
    <row r="38" spans="1:9" x14ac:dyDescent="0.2">
      <c r="A38" s="17"/>
      <c r="B38" s="4"/>
      <c r="C38" s="4"/>
      <c r="D38" s="9"/>
      <c r="E38" s="9"/>
      <c r="F38" s="4"/>
      <c r="G38" s="4"/>
      <c r="H38" s="8"/>
      <c r="I38" s="9"/>
    </row>
    <row r="39" spans="1:9" x14ac:dyDescent="0.2">
      <c r="A39" s="17"/>
      <c r="B39" s="4"/>
      <c r="C39" s="4"/>
      <c r="D39" s="9"/>
      <c r="E39" s="9"/>
      <c r="F39" s="4"/>
      <c r="G39" s="4"/>
      <c r="H39" s="8"/>
      <c r="I39" s="9"/>
    </row>
    <row r="40" spans="1:9" x14ac:dyDescent="0.2">
      <c r="A40" s="17"/>
      <c r="B40" s="4"/>
      <c r="C40" s="4"/>
      <c r="D40" s="9"/>
      <c r="E40" s="9"/>
      <c r="F40" s="4"/>
      <c r="G40" s="4"/>
      <c r="H40" s="8"/>
      <c r="I40" s="9"/>
    </row>
    <row r="41" spans="1:9" x14ac:dyDescent="0.2">
      <c r="A41" s="17"/>
      <c r="B41" s="4"/>
      <c r="C41" s="4"/>
      <c r="D41" s="9"/>
      <c r="E41" s="9"/>
      <c r="F41" s="4"/>
      <c r="G41" s="4"/>
      <c r="H41" s="8"/>
      <c r="I41" s="9"/>
    </row>
    <row r="42" spans="1:9" x14ac:dyDescent="0.2">
      <c r="A42" s="17"/>
      <c r="B42" s="4"/>
      <c r="C42" s="4"/>
      <c r="D42" s="9"/>
      <c r="E42" s="9"/>
      <c r="G42" s="4"/>
      <c r="I42" s="9"/>
    </row>
    <row r="43" spans="1:9" ht="15" x14ac:dyDescent="0.25">
      <c r="A43" s="17"/>
      <c r="B43" s="4"/>
      <c r="C43" s="4"/>
      <c r="D43" s="9"/>
      <c r="E43" s="9"/>
      <c r="F43" s="163" t="s">
        <v>227</v>
      </c>
      <c r="G43" s="4"/>
      <c r="I43" s="9"/>
    </row>
    <row r="44" spans="1:9" ht="15" x14ac:dyDescent="0.25">
      <c r="A44" s="17"/>
      <c r="B44" s="4"/>
      <c r="C44" s="4"/>
      <c r="D44" s="9"/>
      <c r="E44" s="9"/>
      <c r="F44" s="163" t="s">
        <v>105</v>
      </c>
      <c r="G44" s="4"/>
      <c r="I44" s="9"/>
    </row>
    <row r="45" spans="1:9" ht="15" x14ac:dyDescent="0.25">
      <c r="A45" s="17" t="s">
        <v>118</v>
      </c>
      <c r="B45" s="4"/>
      <c r="C45" s="4"/>
      <c r="D45" s="9"/>
      <c r="E45" s="9"/>
      <c r="F45" s="163"/>
      <c r="G45" s="4"/>
      <c r="I45" s="9"/>
    </row>
    <row r="46" spans="1:9" ht="15" x14ac:dyDescent="0.25">
      <c r="A46" s="17" t="s">
        <v>114</v>
      </c>
      <c r="B46" s="4"/>
      <c r="C46" s="4"/>
      <c r="D46" s="9"/>
      <c r="E46" s="9"/>
      <c r="F46" s="163"/>
      <c r="G46" s="4"/>
      <c r="I46" s="9"/>
    </row>
    <row r="47" spans="1:9" ht="15" x14ac:dyDescent="0.25">
      <c r="A47" s="17"/>
      <c r="B47" s="4"/>
      <c r="C47" s="4"/>
      <c r="D47" s="9"/>
      <c r="E47" s="9"/>
      <c r="F47" s="163"/>
      <c r="G47" s="4"/>
      <c r="I47" s="9"/>
    </row>
    <row r="48" spans="1:9" ht="15" x14ac:dyDescent="0.25">
      <c r="A48" s="17"/>
      <c r="B48" s="4"/>
      <c r="C48" s="4"/>
      <c r="D48" s="9"/>
      <c r="E48" s="9"/>
      <c r="F48" s="163" t="s">
        <v>106</v>
      </c>
      <c r="G48" s="4"/>
      <c r="I48" s="9"/>
    </row>
    <row r="49" spans="1:9" ht="15" x14ac:dyDescent="0.25">
      <c r="A49" s="17"/>
      <c r="B49" s="4"/>
      <c r="C49" s="4"/>
      <c r="D49" s="9"/>
      <c r="E49" s="9"/>
      <c r="F49" s="163" t="s">
        <v>107</v>
      </c>
      <c r="G49" s="4"/>
      <c r="H49" s="8"/>
      <c r="I49" s="9"/>
    </row>
    <row r="50" spans="1:9" x14ac:dyDescent="0.2">
      <c r="A50" s="17"/>
      <c r="B50" s="4"/>
      <c r="C50" s="4"/>
      <c r="D50" s="9"/>
      <c r="E50" s="9"/>
      <c r="F50" s="4"/>
      <c r="G50" s="4"/>
      <c r="H50" s="8"/>
      <c r="I50" s="9"/>
    </row>
    <row r="51" spans="1:9" x14ac:dyDescent="0.2">
      <c r="A51" s="17"/>
      <c r="B51" s="4"/>
      <c r="C51" s="4"/>
      <c r="D51" s="9"/>
      <c r="E51" s="9"/>
      <c r="F51" s="4"/>
      <c r="G51" s="4"/>
      <c r="H51" s="8"/>
      <c r="I51" s="9"/>
    </row>
    <row r="52" spans="1:9" x14ac:dyDescent="0.2">
      <c r="A52" s="17"/>
      <c r="B52" s="4"/>
      <c r="C52" s="4"/>
      <c r="D52" s="9"/>
      <c r="E52" s="9"/>
      <c r="F52" s="4"/>
      <c r="G52" s="4"/>
      <c r="H52" s="8"/>
      <c r="I52" s="9"/>
    </row>
    <row r="53" spans="1:9" x14ac:dyDescent="0.2">
      <c r="A53" s="17"/>
      <c r="B53" s="4"/>
      <c r="C53" s="4"/>
      <c r="D53" s="9"/>
      <c r="E53" s="9"/>
      <c r="F53" s="4"/>
      <c r="G53" s="4"/>
      <c r="H53" s="8"/>
      <c r="I53" s="9"/>
    </row>
    <row r="54" spans="1:9" x14ac:dyDescent="0.2">
      <c r="A54" s="17"/>
      <c r="B54" s="4"/>
      <c r="C54" s="4"/>
      <c r="D54" s="9"/>
      <c r="E54" s="9"/>
      <c r="F54" s="4"/>
      <c r="G54" s="4"/>
      <c r="H54" s="8"/>
      <c r="I54" s="9"/>
    </row>
    <row r="55" spans="1:9" x14ac:dyDescent="0.2">
      <c r="A55" s="4"/>
      <c r="B55" s="4"/>
      <c r="C55" s="4"/>
      <c r="D55" s="9"/>
      <c r="E55" s="9"/>
      <c r="F55" s="4"/>
      <c r="G55" s="4"/>
      <c r="H55" s="8"/>
      <c r="I55" s="9"/>
    </row>
    <row r="56" spans="1:9" x14ac:dyDescent="0.2">
      <c r="A56" s="4"/>
      <c r="B56" s="4"/>
      <c r="C56" s="4"/>
      <c r="D56" s="9"/>
      <c r="E56" s="9"/>
      <c r="F56" s="4"/>
      <c r="G56" s="4"/>
      <c r="H56" s="8"/>
      <c r="I56" s="9"/>
    </row>
    <row r="57" spans="1:9" x14ac:dyDescent="0.2">
      <c r="A57" s="4"/>
      <c r="B57" s="4"/>
      <c r="C57" s="4"/>
      <c r="D57" s="9"/>
      <c r="E57" s="9"/>
      <c r="F57" s="4"/>
      <c r="G57" s="4"/>
      <c r="H57" s="8"/>
      <c r="I57" s="9"/>
    </row>
    <row r="58" spans="1:9" x14ac:dyDescent="0.2">
      <c r="A58" s="4"/>
      <c r="B58" s="4"/>
      <c r="C58" s="4"/>
      <c r="D58" s="9"/>
      <c r="E58" s="9"/>
      <c r="F58" s="4"/>
      <c r="G58" s="4"/>
      <c r="H58" s="8"/>
      <c r="I58" s="9"/>
    </row>
    <row r="59" spans="1:9" x14ac:dyDescent="0.2">
      <c r="A59" s="4"/>
      <c r="B59" s="4"/>
      <c r="C59" s="4"/>
      <c r="D59" s="9"/>
      <c r="E59" s="9"/>
      <c r="F59" s="4"/>
      <c r="G59" s="4"/>
      <c r="H59" s="8"/>
      <c r="I59" s="9"/>
    </row>
    <row r="60" spans="1:9" x14ac:dyDescent="0.2">
      <c r="A60" s="4"/>
      <c r="B60" s="4"/>
      <c r="C60" s="4"/>
      <c r="D60" s="9"/>
      <c r="E60" s="9"/>
      <c r="F60" s="4"/>
      <c r="G60" s="4"/>
      <c r="H60" s="8"/>
      <c r="I60" s="9"/>
    </row>
    <row r="61" spans="1:9" x14ac:dyDescent="0.2">
      <c r="A61" s="4"/>
      <c r="B61" s="4"/>
      <c r="C61" s="4"/>
      <c r="D61" s="9"/>
      <c r="E61" s="9"/>
      <c r="F61" s="4"/>
      <c r="G61" s="4"/>
      <c r="H61" s="8"/>
      <c r="I61" s="9"/>
    </row>
    <row r="62" spans="1:9" x14ac:dyDescent="0.2">
      <c r="A62" s="4"/>
      <c r="B62" s="4"/>
      <c r="C62" s="4"/>
      <c r="D62" s="9"/>
      <c r="E62" s="9"/>
      <c r="F62" s="4"/>
      <c r="G62" s="4"/>
      <c r="H62" s="8"/>
      <c r="I62" s="8"/>
    </row>
    <row r="63" spans="1:9" x14ac:dyDescent="0.2">
      <c r="A63" s="4"/>
      <c r="B63" s="4"/>
      <c r="C63" s="4"/>
      <c r="D63" s="6"/>
      <c r="E63" s="6"/>
      <c r="F63" s="4"/>
      <c r="G63" s="4"/>
      <c r="H63" s="7"/>
      <c r="I63" s="7"/>
    </row>
    <row r="64" spans="1:9" x14ac:dyDescent="0.2">
      <c r="A64" s="4"/>
      <c r="B64" s="4"/>
      <c r="C64" s="4"/>
      <c r="D64" s="4"/>
      <c r="E64" s="4"/>
      <c r="F64" s="4"/>
      <c r="G64" s="4"/>
      <c r="H64" s="7"/>
      <c r="I64" s="7"/>
    </row>
    <row r="65" spans="1:9" x14ac:dyDescent="0.2">
      <c r="A65" s="4"/>
      <c r="B65" s="4"/>
      <c r="C65" s="4"/>
      <c r="D65" s="4"/>
      <c r="E65" s="4"/>
      <c r="F65" s="4"/>
      <c r="G65" s="4"/>
      <c r="H65" s="7"/>
      <c r="I65" s="7"/>
    </row>
    <row r="66" spans="1:9" x14ac:dyDescent="0.2">
      <c r="A66" s="4"/>
      <c r="B66" s="4"/>
      <c r="C66" s="4"/>
      <c r="D66" s="4"/>
      <c r="E66" s="4"/>
      <c r="F66" s="4"/>
      <c r="G66" s="4"/>
      <c r="H66" s="7"/>
      <c r="I66" s="7"/>
    </row>
    <row r="67" spans="1:9" x14ac:dyDescent="0.2">
      <c r="A67" s="4"/>
      <c r="B67" s="4"/>
      <c r="C67" s="4"/>
      <c r="D67" s="4"/>
      <c r="E67" s="4"/>
      <c r="F67" s="4"/>
      <c r="G67" s="4"/>
      <c r="H67" s="7"/>
      <c r="I67" s="7"/>
    </row>
    <row r="68" spans="1:9" x14ac:dyDescent="0.2">
      <c r="A68" s="4"/>
      <c r="B68" s="4"/>
      <c r="C68" s="4"/>
      <c r="D68" s="4"/>
      <c r="E68" s="4"/>
      <c r="F68" s="4"/>
      <c r="G68" s="4"/>
      <c r="H68" s="7"/>
      <c r="I68" s="7"/>
    </row>
    <row r="69" spans="1:9" x14ac:dyDescent="0.2">
      <c r="A69" s="4"/>
      <c r="B69" s="4"/>
      <c r="C69" s="4"/>
      <c r="D69" s="4"/>
      <c r="E69" s="4"/>
      <c r="F69" s="4"/>
      <c r="G69" s="4"/>
      <c r="H69" s="4"/>
      <c r="I69" s="4"/>
    </row>
    <row r="70" spans="1:9" x14ac:dyDescent="0.2">
      <c r="A70" s="4"/>
      <c r="B70" s="4"/>
      <c r="C70" s="4"/>
      <c r="D70" s="4"/>
      <c r="E70" s="4"/>
      <c r="F70" s="4"/>
      <c r="G70" s="4"/>
      <c r="H70" s="4"/>
      <c r="I70" s="4"/>
    </row>
    <row r="71" spans="1:9" x14ac:dyDescent="0.2">
      <c r="A71" s="4"/>
      <c r="B71" s="4"/>
      <c r="C71" s="4"/>
      <c r="D71" s="4"/>
      <c r="E71" s="4"/>
      <c r="F71" s="4"/>
      <c r="G71" s="4"/>
      <c r="H71" s="4"/>
      <c r="I71" s="4"/>
    </row>
    <row r="72" spans="1:9" x14ac:dyDescent="0.2">
      <c r="A72" s="4"/>
      <c r="B72" s="4"/>
      <c r="C72" s="4"/>
      <c r="D72" s="4"/>
      <c r="E72" s="4"/>
      <c r="F72" s="4"/>
      <c r="G72" s="4"/>
      <c r="H72" s="4"/>
      <c r="I72" s="4"/>
    </row>
    <row r="73" spans="1:9" x14ac:dyDescent="0.2">
      <c r="A73" s="4"/>
      <c r="B73" s="4"/>
      <c r="C73" s="4"/>
      <c r="D73" s="4"/>
      <c r="E73" s="4"/>
      <c r="F73" s="4"/>
      <c r="G73" s="4"/>
      <c r="H73" s="4"/>
      <c r="I73" s="4"/>
    </row>
    <row r="74" spans="1:9" x14ac:dyDescent="0.2">
      <c r="A74" s="4"/>
      <c r="B74" s="4"/>
      <c r="C74" s="4"/>
      <c r="D74" s="4"/>
      <c r="E74" s="4"/>
      <c r="F74" s="4"/>
      <c r="G74" s="4"/>
      <c r="H74" s="4"/>
      <c r="I74" s="4"/>
    </row>
    <row r="75" spans="1:9" x14ac:dyDescent="0.2">
      <c r="A75" s="4"/>
      <c r="B75" s="4"/>
      <c r="C75" s="4"/>
      <c r="D75" s="4"/>
      <c r="E75" s="4"/>
      <c r="F75" s="4"/>
      <c r="G75" s="4"/>
      <c r="H75" s="4"/>
      <c r="I75" s="4"/>
    </row>
  </sheetData>
  <mergeCells count="3">
    <mergeCell ref="A1:I1"/>
    <mergeCell ref="A2:I2"/>
    <mergeCell ref="A4:I4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I44" sqref="I44"/>
    </sheetView>
  </sheetViews>
  <sheetFormatPr defaultRowHeight="14.25" x14ac:dyDescent="0.2"/>
  <cols>
    <col min="3" max="3" width="4.25" customWidth="1"/>
    <col min="7" max="7" width="13" customWidth="1"/>
  </cols>
  <sheetData>
    <row r="1" spans="1:13" ht="15" x14ac:dyDescent="0.25">
      <c r="A1" s="180" t="s">
        <v>116</v>
      </c>
      <c r="B1" s="180"/>
      <c r="C1" s="180"/>
      <c r="D1" s="180"/>
      <c r="E1" s="180"/>
      <c r="F1" s="180"/>
      <c r="G1" s="180"/>
      <c r="H1" s="180"/>
      <c r="I1" s="180"/>
    </row>
    <row r="2" spans="1:13" s="5" customFormat="1" ht="12.75" x14ac:dyDescent="0.2">
      <c r="A2" s="181" t="s">
        <v>117</v>
      </c>
      <c r="B2" s="181"/>
      <c r="C2" s="181"/>
      <c r="D2" s="181"/>
      <c r="E2" s="181"/>
      <c r="F2" s="181"/>
      <c r="G2" s="181"/>
      <c r="H2" s="181"/>
      <c r="I2" s="181"/>
    </row>
    <row r="4" spans="1:13" ht="15" x14ac:dyDescent="0.25">
      <c r="A4" s="180" t="s">
        <v>95</v>
      </c>
      <c r="B4" s="180"/>
      <c r="C4" s="180"/>
      <c r="D4" s="180"/>
      <c r="E4" s="180"/>
      <c r="F4" s="180"/>
      <c r="G4" s="180"/>
      <c r="H4" s="180"/>
      <c r="I4" s="180"/>
    </row>
    <row r="6" spans="1:13" x14ac:dyDescent="0.2">
      <c r="A6" s="2" t="s">
        <v>96</v>
      </c>
      <c r="B6" s="3"/>
      <c r="C6" s="3"/>
      <c r="D6" s="18" t="s">
        <v>3</v>
      </c>
      <c r="E6" s="18" t="s">
        <v>3</v>
      </c>
      <c r="F6" s="3" t="s">
        <v>97</v>
      </c>
      <c r="G6" s="3"/>
      <c r="H6" s="2" t="s">
        <v>3</v>
      </c>
      <c r="I6" s="11" t="s">
        <v>3</v>
      </c>
    </row>
    <row r="7" spans="1:13" ht="15" x14ac:dyDescent="0.25">
      <c r="A7" s="63"/>
      <c r="B7" s="10"/>
      <c r="C7" s="10"/>
      <c r="D7" s="164" t="s">
        <v>228</v>
      </c>
      <c r="E7" s="164" t="s">
        <v>228</v>
      </c>
      <c r="F7" s="179"/>
      <c r="G7" s="171"/>
      <c r="H7" s="165" t="s">
        <v>228</v>
      </c>
      <c r="I7" s="166" t="s">
        <v>228</v>
      </c>
    </row>
    <row r="8" spans="1:13" x14ac:dyDescent="0.2">
      <c r="A8" s="144" t="s">
        <v>120</v>
      </c>
      <c r="B8" s="147"/>
      <c r="C8" s="147"/>
      <c r="D8" s="135"/>
      <c r="E8" s="135"/>
      <c r="F8" s="138" t="s">
        <v>205</v>
      </c>
      <c r="G8" s="4"/>
      <c r="H8" s="25"/>
      <c r="I8" s="21"/>
    </row>
    <row r="9" spans="1:13" x14ac:dyDescent="0.2">
      <c r="A9" s="144" t="s">
        <v>124</v>
      </c>
      <c r="B9" s="147"/>
      <c r="C9" s="148"/>
      <c r="D9" s="142">
        <v>1370</v>
      </c>
      <c r="E9" s="135"/>
      <c r="F9" s="138" t="s">
        <v>144</v>
      </c>
      <c r="G9" s="4"/>
      <c r="H9" s="21">
        <v>3546</v>
      </c>
      <c r="I9" s="21"/>
    </row>
    <row r="10" spans="1:13" x14ac:dyDescent="0.2">
      <c r="A10" s="144" t="s">
        <v>125</v>
      </c>
      <c r="B10" s="147"/>
      <c r="C10" s="149"/>
      <c r="D10" s="142">
        <v>5459</v>
      </c>
      <c r="E10" s="135">
        <f>D9+D10</f>
        <v>6829</v>
      </c>
      <c r="F10" s="138" t="s">
        <v>145</v>
      </c>
      <c r="G10" s="4"/>
      <c r="H10" s="21">
        <v>2200</v>
      </c>
      <c r="I10" s="21"/>
    </row>
    <row r="11" spans="1:13" x14ac:dyDescent="0.2">
      <c r="A11" s="47"/>
      <c r="B11" s="147"/>
      <c r="C11" s="149"/>
      <c r="D11" s="159"/>
      <c r="E11" s="135"/>
      <c r="F11" s="138" t="s">
        <v>146</v>
      </c>
      <c r="G11" s="4"/>
      <c r="H11" s="21">
        <v>5000</v>
      </c>
      <c r="I11" s="21"/>
    </row>
    <row r="12" spans="1:13" x14ac:dyDescent="0.2">
      <c r="A12" s="47" t="s">
        <v>222</v>
      </c>
      <c r="B12" s="147"/>
      <c r="C12" s="149"/>
      <c r="D12" s="21">
        <v>288628</v>
      </c>
      <c r="E12" s="150"/>
      <c r="F12" s="138" t="s">
        <v>149</v>
      </c>
      <c r="G12" s="4"/>
      <c r="H12" s="21">
        <v>1329</v>
      </c>
      <c r="I12" s="21"/>
    </row>
    <row r="13" spans="1:13" x14ac:dyDescent="0.2">
      <c r="A13" s="47" t="s">
        <v>206</v>
      </c>
      <c r="B13" s="147"/>
      <c r="C13" s="149"/>
      <c r="D13" s="21">
        <v>769600</v>
      </c>
      <c r="E13" s="150"/>
      <c r="F13" s="138" t="s">
        <v>151</v>
      </c>
      <c r="G13" s="4"/>
      <c r="H13" s="21">
        <v>2364</v>
      </c>
      <c r="I13" s="21"/>
      <c r="M13" s="160"/>
    </row>
    <row r="14" spans="1:13" x14ac:dyDescent="0.2">
      <c r="A14" s="47" t="s">
        <v>207</v>
      </c>
      <c r="B14" s="147"/>
      <c r="C14" s="149"/>
      <c r="D14" s="21">
        <v>401</v>
      </c>
      <c r="E14" s="135"/>
      <c r="F14" s="139" t="s">
        <v>152</v>
      </c>
      <c r="G14" s="4"/>
      <c r="H14" s="21">
        <v>2240</v>
      </c>
      <c r="I14" s="21"/>
    </row>
    <row r="15" spans="1:13" x14ac:dyDescent="0.2">
      <c r="A15" s="47" t="s">
        <v>223</v>
      </c>
      <c r="B15" s="147"/>
      <c r="C15" s="149"/>
      <c r="D15" s="21">
        <v>254300</v>
      </c>
      <c r="E15" s="135"/>
      <c r="F15" s="140" t="s">
        <v>156</v>
      </c>
      <c r="G15" s="4"/>
      <c r="H15" s="21">
        <v>4528</v>
      </c>
      <c r="I15" s="21"/>
    </row>
    <row r="16" spans="1:13" x14ac:dyDescent="0.2">
      <c r="A16" s="47" t="s">
        <v>208</v>
      </c>
      <c r="B16" s="147"/>
      <c r="C16" s="149"/>
      <c r="D16" s="21">
        <v>1053205</v>
      </c>
      <c r="E16" s="135"/>
      <c r="F16" s="138" t="s">
        <v>160</v>
      </c>
      <c r="G16" s="4"/>
      <c r="H16" s="143">
        <v>1758</v>
      </c>
      <c r="I16" s="143"/>
    </row>
    <row r="17" spans="1:13" x14ac:dyDescent="0.2">
      <c r="A17" s="47" t="s">
        <v>209</v>
      </c>
      <c r="B17" s="5"/>
      <c r="C17" s="5"/>
      <c r="D17" s="21">
        <v>585853</v>
      </c>
      <c r="E17" s="135"/>
      <c r="F17" s="141" t="s">
        <v>161</v>
      </c>
      <c r="G17" s="4"/>
      <c r="H17" s="143">
        <v>10320</v>
      </c>
      <c r="I17" s="143"/>
      <c r="M17" s="136"/>
    </row>
    <row r="18" spans="1:13" x14ac:dyDescent="0.2">
      <c r="A18" s="47" t="s">
        <v>210</v>
      </c>
      <c r="B18" s="5"/>
      <c r="C18" s="5"/>
      <c r="D18" s="21">
        <v>399000</v>
      </c>
      <c r="E18" s="135">
        <f>SUM(D12:D18)</f>
        <v>3350987</v>
      </c>
      <c r="F18" s="141" t="s">
        <v>211</v>
      </c>
      <c r="G18" s="4"/>
      <c r="H18" s="143">
        <v>24600</v>
      </c>
      <c r="I18" s="143"/>
    </row>
    <row r="19" spans="1:13" x14ac:dyDescent="0.2">
      <c r="A19" s="47"/>
      <c r="B19" s="5"/>
      <c r="C19" s="5"/>
      <c r="D19" s="135"/>
      <c r="E19" s="135"/>
      <c r="F19" s="138" t="s">
        <v>162</v>
      </c>
      <c r="G19" s="4"/>
      <c r="H19" s="143">
        <v>1547</v>
      </c>
      <c r="I19" s="143"/>
    </row>
    <row r="20" spans="1:13" x14ac:dyDescent="0.2">
      <c r="A20" s="47"/>
      <c r="B20" s="5"/>
      <c r="C20" s="5"/>
      <c r="D20" s="135"/>
      <c r="E20" s="135"/>
      <c r="F20" s="138" t="s">
        <v>164</v>
      </c>
      <c r="G20" s="4"/>
      <c r="H20" s="143">
        <v>3668</v>
      </c>
      <c r="I20" s="143"/>
    </row>
    <row r="21" spans="1:13" x14ac:dyDescent="0.2">
      <c r="A21" s="47"/>
      <c r="B21" s="5"/>
      <c r="C21" s="5"/>
      <c r="D21" s="135"/>
      <c r="E21" s="135"/>
      <c r="F21" s="138" t="s">
        <v>163</v>
      </c>
      <c r="G21" s="4"/>
      <c r="H21" s="145">
        <v>1627</v>
      </c>
      <c r="I21" s="143">
        <f>SUM(H9:H21)</f>
        <v>64727</v>
      </c>
    </row>
    <row r="22" spans="1:13" x14ac:dyDescent="0.2">
      <c r="A22" s="47"/>
      <c r="B22" s="5"/>
      <c r="C22" s="5"/>
      <c r="D22" s="135"/>
      <c r="E22" s="135"/>
      <c r="F22" s="138" t="s">
        <v>165</v>
      </c>
      <c r="G22" s="4"/>
      <c r="H22" s="21"/>
      <c r="I22" s="143">
        <v>60449</v>
      </c>
    </row>
    <row r="23" spans="1:13" x14ac:dyDescent="0.2">
      <c r="A23" s="151"/>
      <c r="B23" s="5"/>
      <c r="C23" s="5"/>
      <c r="D23" s="135"/>
      <c r="E23" s="135"/>
      <c r="F23" s="138" t="s">
        <v>166</v>
      </c>
      <c r="G23" s="4"/>
      <c r="H23" s="21"/>
      <c r="I23" s="143">
        <v>75227</v>
      </c>
    </row>
    <row r="24" spans="1:13" x14ac:dyDescent="0.2">
      <c r="A24" s="152"/>
      <c r="B24" s="153"/>
      <c r="C24" s="153"/>
      <c r="D24" s="135"/>
      <c r="E24" s="154"/>
      <c r="F24" s="138" t="s">
        <v>167</v>
      </c>
      <c r="G24" s="4"/>
      <c r="H24" s="21"/>
      <c r="I24" s="143">
        <v>120000</v>
      </c>
    </row>
    <row r="25" spans="1:13" x14ac:dyDescent="0.2">
      <c r="A25" s="152"/>
      <c r="B25" s="153"/>
      <c r="C25" s="153"/>
      <c r="D25" s="135"/>
      <c r="E25" s="154"/>
      <c r="F25" s="138" t="s">
        <v>168</v>
      </c>
      <c r="G25" s="4"/>
      <c r="H25" s="21"/>
      <c r="I25" s="143">
        <v>20943</v>
      </c>
    </row>
    <row r="26" spans="1:13" x14ac:dyDescent="0.2">
      <c r="A26" s="152"/>
      <c r="B26" s="153"/>
      <c r="C26" s="153"/>
      <c r="D26" s="135"/>
      <c r="E26" s="154"/>
      <c r="F26" s="138" t="s">
        <v>169</v>
      </c>
      <c r="G26" s="4"/>
      <c r="H26" s="21"/>
      <c r="I26" s="143">
        <v>145773</v>
      </c>
    </row>
    <row r="27" spans="1:13" x14ac:dyDescent="0.2">
      <c r="A27" s="47"/>
      <c r="B27" s="5"/>
      <c r="C27" s="5"/>
      <c r="D27" s="135"/>
      <c r="E27" s="135"/>
      <c r="F27" s="132" t="s">
        <v>212</v>
      </c>
      <c r="G27" s="4"/>
      <c r="H27" s="27"/>
      <c r="I27" s="51"/>
      <c r="J27" s="48"/>
    </row>
    <row r="28" spans="1:13" x14ac:dyDescent="0.2">
      <c r="A28" s="47"/>
      <c r="B28" s="5"/>
      <c r="C28" s="5"/>
      <c r="D28" s="135"/>
      <c r="E28" s="135"/>
      <c r="F28" s="133" t="s">
        <v>213</v>
      </c>
      <c r="G28" s="4"/>
      <c r="H28" s="27"/>
      <c r="I28" s="21">
        <v>2837000</v>
      </c>
    </row>
    <row r="29" spans="1:13" x14ac:dyDescent="0.2">
      <c r="A29" s="47"/>
      <c r="B29" s="5"/>
      <c r="C29" s="5"/>
      <c r="D29" s="135"/>
      <c r="E29" s="135"/>
      <c r="F29" s="4" t="s">
        <v>224</v>
      </c>
      <c r="G29" s="4"/>
      <c r="H29" s="27"/>
      <c r="I29" s="21">
        <v>24600</v>
      </c>
    </row>
    <row r="30" spans="1:13" x14ac:dyDescent="0.2">
      <c r="A30" s="47"/>
      <c r="B30" s="5"/>
      <c r="C30" s="5"/>
      <c r="D30" s="135"/>
      <c r="E30" s="135"/>
      <c r="F30" s="4" t="s">
        <v>214</v>
      </c>
      <c r="G30" s="4"/>
      <c r="H30" s="27"/>
      <c r="I30" s="21">
        <v>2357</v>
      </c>
    </row>
    <row r="31" spans="1:13" x14ac:dyDescent="0.2">
      <c r="A31" s="155"/>
      <c r="B31" s="5"/>
      <c r="C31" s="5"/>
      <c r="D31" s="135"/>
      <c r="E31" s="135"/>
      <c r="F31" s="4" t="s">
        <v>215</v>
      </c>
      <c r="G31" s="4"/>
      <c r="H31" s="27"/>
      <c r="I31" s="21">
        <v>6740</v>
      </c>
    </row>
    <row r="32" spans="1:13" x14ac:dyDescent="0.2">
      <c r="A32" s="156"/>
      <c r="B32" s="157"/>
      <c r="C32" s="157"/>
      <c r="D32" s="158"/>
      <c r="E32" s="158">
        <f>SUM(E7:E31)</f>
        <v>3357816</v>
      </c>
      <c r="F32" s="14"/>
      <c r="G32" s="15"/>
      <c r="H32" s="28"/>
      <c r="I32" s="22">
        <f>SUM(I7:I31)</f>
        <v>3357816</v>
      </c>
    </row>
    <row r="33" spans="1:7" x14ac:dyDescent="0.2">
      <c r="A33" s="5"/>
      <c r="B33" s="5"/>
      <c r="C33" s="5"/>
      <c r="D33" s="5"/>
      <c r="E33" s="5"/>
      <c r="F33" s="134"/>
    </row>
    <row r="37" spans="1:7" ht="15" x14ac:dyDescent="0.25">
      <c r="G37" s="163" t="s">
        <v>227</v>
      </c>
    </row>
    <row r="38" spans="1:7" ht="15" x14ac:dyDescent="0.25">
      <c r="A38" s="17" t="s">
        <v>118</v>
      </c>
      <c r="G38" s="163" t="s">
        <v>105</v>
      </c>
    </row>
    <row r="39" spans="1:7" ht="15" x14ac:dyDescent="0.25">
      <c r="A39" s="17" t="s">
        <v>114</v>
      </c>
      <c r="G39" s="163"/>
    </row>
    <row r="40" spans="1:7" ht="15" x14ac:dyDescent="0.25">
      <c r="G40" s="163"/>
    </row>
    <row r="41" spans="1:7" ht="15" x14ac:dyDescent="0.25">
      <c r="G41" s="163"/>
    </row>
    <row r="42" spans="1:7" ht="15" x14ac:dyDescent="0.25">
      <c r="G42" s="163" t="s">
        <v>106</v>
      </c>
    </row>
    <row r="43" spans="1:7" ht="15" x14ac:dyDescent="0.25">
      <c r="G43" s="163" t="s">
        <v>107</v>
      </c>
    </row>
  </sheetData>
  <mergeCells count="3">
    <mergeCell ref="A1:I1"/>
    <mergeCell ref="A2:I2"/>
    <mergeCell ref="A4:I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9"/>
  <sheetViews>
    <sheetView workbookViewId="0">
      <selection activeCell="K14" sqref="K14"/>
    </sheetView>
  </sheetViews>
  <sheetFormatPr defaultRowHeight="14.25" x14ac:dyDescent="0.2"/>
  <cols>
    <col min="3" max="3" width="5.25" customWidth="1"/>
    <col min="7" max="7" width="11.875" customWidth="1"/>
  </cols>
  <sheetData>
    <row r="5" spans="1:11" ht="15" x14ac:dyDescent="0.25">
      <c r="A5" s="180" t="s">
        <v>0</v>
      </c>
      <c r="B5" s="180"/>
      <c r="C5" s="180"/>
      <c r="D5" s="180"/>
      <c r="E5" s="180"/>
      <c r="F5" s="180"/>
      <c r="G5" s="180"/>
      <c r="H5" s="180"/>
      <c r="I5" s="180"/>
    </row>
    <row r="6" spans="1:11" x14ac:dyDescent="0.2">
      <c r="A6" s="181" t="s">
        <v>1</v>
      </c>
      <c r="B6" s="181"/>
      <c r="C6" s="181"/>
      <c r="D6" s="181"/>
      <c r="E6" s="181"/>
      <c r="F6" s="181"/>
      <c r="G6" s="181"/>
      <c r="H6" s="181"/>
      <c r="I6" s="181"/>
    </row>
    <row r="8" spans="1:11" ht="15" x14ac:dyDescent="0.25">
      <c r="A8" s="180" t="s">
        <v>33</v>
      </c>
      <c r="B8" s="180"/>
      <c r="C8" s="180"/>
      <c r="D8" s="180"/>
      <c r="E8" s="180"/>
      <c r="F8" s="180"/>
      <c r="G8" s="180"/>
      <c r="H8" s="180"/>
      <c r="I8" s="180"/>
    </row>
    <row r="9" spans="1:11" x14ac:dyDescent="0.2">
      <c r="A9" s="2" t="s">
        <v>113</v>
      </c>
      <c r="B9" s="3"/>
      <c r="C9" s="3"/>
      <c r="D9" s="18" t="s">
        <v>3</v>
      </c>
      <c r="E9" s="18" t="s">
        <v>3</v>
      </c>
      <c r="F9" s="3" t="s">
        <v>34</v>
      </c>
      <c r="G9" s="3"/>
      <c r="H9" s="2" t="s">
        <v>3</v>
      </c>
      <c r="I9" s="11" t="s">
        <v>3</v>
      </c>
    </row>
    <row r="10" spans="1:11" ht="15" x14ac:dyDescent="0.25">
      <c r="A10" s="12"/>
      <c r="B10" s="10"/>
      <c r="C10" s="10"/>
      <c r="D10" s="164" t="s">
        <v>228</v>
      </c>
      <c r="E10" s="164" t="s">
        <v>228</v>
      </c>
      <c r="F10" s="10"/>
      <c r="G10" s="10"/>
      <c r="H10" s="165" t="s">
        <v>228</v>
      </c>
      <c r="I10" s="166" t="s">
        <v>228</v>
      </c>
    </row>
    <row r="11" spans="1:11" x14ac:dyDescent="0.2">
      <c r="A11" s="30" t="s">
        <v>35</v>
      </c>
      <c r="B11" s="4"/>
      <c r="C11" s="4"/>
      <c r="D11" s="21"/>
      <c r="E11" s="21"/>
      <c r="F11" s="32" t="s">
        <v>42</v>
      </c>
      <c r="G11" s="4"/>
      <c r="H11" s="25"/>
      <c r="I11" s="21"/>
    </row>
    <row r="12" spans="1:11" x14ac:dyDescent="0.2">
      <c r="A12" s="13" t="s">
        <v>36</v>
      </c>
      <c r="B12" s="4"/>
      <c r="C12" s="4"/>
      <c r="D12" s="21">
        <v>73834</v>
      </c>
      <c r="E12" s="21"/>
      <c r="F12" s="4" t="s">
        <v>43</v>
      </c>
      <c r="G12" s="4"/>
      <c r="H12" s="27"/>
      <c r="I12" s="21">
        <v>693765</v>
      </c>
    </row>
    <row r="13" spans="1:11" x14ac:dyDescent="0.2">
      <c r="A13" s="13" t="s">
        <v>37</v>
      </c>
      <c r="B13" s="4"/>
      <c r="C13" s="4"/>
      <c r="D13" s="21"/>
      <c r="E13" s="21"/>
      <c r="F13" s="4"/>
      <c r="G13" s="4"/>
      <c r="H13" s="27"/>
      <c r="I13" s="21"/>
    </row>
    <row r="14" spans="1:11" x14ac:dyDescent="0.2">
      <c r="A14" s="13" t="s">
        <v>38</v>
      </c>
      <c r="B14" s="4"/>
      <c r="C14" s="4"/>
      <c r="D14" s="21">
        <v>2300430</v>
      </c>
      <c r="E14" s="21">
        <f>D12+D14</f>
        <v>2374264</v>
      </c>
      <c r="F14" s="132" t="s">
        <v>200</v>
      </c>
      <c r="G14" s="4"/>
      <c r="H14" s="27"/>
      <c r="I14" s="51"/>
      <c r="J14" s="48"/>
      <c r="K14" s="10"/>
    </row>
    <row r="15" spans="1:11" x14ac:dyDescent="0.2">
      <c r="A15" s="13"/>
      <c r="B15" s="4"/>
      <c r="C15" s="4"/>
      <c r="D15" s="31"/>
      <c r="E15" s="21"/>
      <c r="F15" s="4" t="s">
        <v>201</v>
      </c>
      <c r="G15" s="4"/>
      <c r="H15" s="27"/>
      <c r="I15" s="21">
        <v>2328000</v>
      </c>
      <c r="K15" s="10"/>
    </row>
    <row r="16" spans="1:11" x14ac:dyDescent="0.2">
      <c r="A16" s="13"/>
      <c r="B16" s="4"/>
      <c r="C16" s="4"/>
      <c r="D16" s="21"/>
      <c r="E16" s="21"/>
      <c r="F16" s="4"/>
      <c r="G16" s="4"/>
      <c r="H16" s="27"/>
      <c r="I16" s="21"/>
    </row>
    <row r="17" spans="1:11" x14ac:dyDescent="0.2">
      <c r="A17" s="30" t="s">
        <v>39</v>
      </c>
      <c r="B17" s="4"/>
      <c r="C17" s="4"/>
      <c r="D17" s="21"/>
      <c r="E17" s="21"/>
      <c r="F17" s="33" t="s">
        <v>44</v>
      </c>
      <c r="G17" s="4"/>
      <c r="H17" s="27"/>
      <c r="I17" s="21"/>
    </row>
    <row r="18" spans="1:11" x14ac:dyDescent="0.2">
      <c r="A18" s="13" t="s">
        <v>36</v>
      </c>
      <c r="B18" s="4"/>
      <c r="C18" s="4"/>
      <c r="D18" s="21">
        <v>392600</v>
      </c>
      <c r="E18" s="21"/>
      <c r="F18" s="4" t="s">
        <v>45</v>
      </c>
      <c r="G18" s="4"/>
      <c r="H18" s="50">
        <v>103993</v>
      </c>
      <c r="I18" s="51"/>
      <c r="J18" s="48"/>
      <c r="K18" s="10"/>
    </row>
    <row r="19" spans="1:11" x14ac:dyDescent="0.2">
      <c r="A19" s="13" t="s">
        <v>40</v>
      </c>
      <c r="B19" s="4"/>
      <c r="C19" s="4"/>
      <c r="D19" s="21"/>
      <c r="E19" s="21"/>
      <c r="F19" s="4" t="s">
        <v>102</v>
      </c>
      <c r="G19" s="4"/>
      <c r="H19" s="49">
        <v>160996</v>
      </c>
      <c r="I19" s="50">
        <f>H18+H19</f>
        <v>264989</v>
      </c>
      <c r="J19" s="48"/>
    </row>
    <row r="20" spans="1:11" x14ac:dyDescent="0.2">
      <c r="A20" s="13" t="s">
        <v>41</v>
      </c>
      <c r="B20" s="4"/>
      <c r="C20" s="4"/>
      <c r="D20" s="21">
        <v>377600</v>
      </c>
      <c r="E20" s="21">
        <v>770200</v>
      </c>
      <c r="F20" s="4"/>
      <c r="G20" s="4"/>
      <c r="H20" s="27"/>
      <c r="I20" s="21"/>
    </row>
    <row r="21" spans="1:11" x14ac:dyDescent="0.2">
      <c r="A21" s="13"/>
      <c r="B21" s="4"/>
      <c r="C21" s="4"/>
      <c r="D21" s="31"/>
      <c r="E21" s="21"/>
      <c r="F21" s="4"/>
      <c r="G21" s="4"/>
      <c r="H21" s="27"/>
      <c r="I21" s="21"/>
    </row>
    <row r="22" spans="1:11" x14ac:dyDescent="0.2">
      <c r="A22" s="13"/>
      <c r="B22" s="4"/>
      <c r="C22" s="4"/>
      <c r="D22" s="21"/>
      <c r="E22" s="21"/>
      <c r="F22" s="4"/>
      <c r="G22" s="4"/>
      <c r="H22" s="27"/>
      <c r="I22" s="21"/>
    </row>
    <row r="23" spans="1:11" x14ac:dyDescent="0.2">
      <c r="A23" s="13" t="s">
        <v>217</v>
      </c>
      <c r="B23" s="4"/>
      <c r="C23" s="4"/>
      <c r="D23" s="21"/>
      <c r="E23" s="21">
        <v>60000</v>
      </c>
      <c r="F23" s="4"/>
      <c r="G23" s="4"/>
      <c r="H23" s="27"/>
      <c r="I23" s="21"/>
    </row>
    <row r="24" spans="1:11" x14ac:dyDescent="0.2">
      <c r="A24" s="13" t="s">
        <v>101</v>
      </c>
      <c r="B24" s="4"/>
      <c r="C24" s="4"/>
      <c r="D24" s="21"/>
      <c r="E24" s="21">
        <v>82290</v>
      </c>
      <c r="F24" s="4"/>
      <c r="G24" s="4"/>
      <c r="H24" s="27"/>
      <c r="I24" s="21"/>
    </row>
    <row r="25" spans="1:11" x14ac:dyDescent="0.2">
      <c r="A25" s="13"/>
      <c r="B25" s="4"/>
      <c r="C25" s="4"/>
      <c r="D25" s="21"/>
      <c r="E25" s="21"/>
      <c r="F25" s="4"/>
      <c r="G25" s="4"/>
      <c r="H25" s="27"/>
      <c r="I25" s="21"/>
    </row>
    <row r="26" spans="1:11" x14ac:dyDescent="0.2">
      <c r="A26" s="13"/>
      <c r="B26" s="4"/>
      <c r="C26" s="4"/>
      <c r="D26" s="21"/>
      <c r="E26" s="21"/>
      <c r="F26" s="4"/>
      <c r="G26" s="4"/>
      <c r="H26" s="27"/>
      <c r="I26" s="21"/>
    </row>
    <row r="27" spans="1:11" x14ac:dyDescent="0.2">
      <c r="A27" s="29"/>
      <c r="B27" s="4"/>
      <c r="C27" s="4"/>
      <c r="D27" s="21"/>
      <c r="E27" s="21"/>
      <c r="F27" s="4"/>
      <c r="G27" s="4"/>
      <c r="H27" s="27"/>
      <c r="I27" s="21"/>
    </row>
    <row r="28" spans="1:11" x14ac:dyDescent="0.2">
      <c r="A28" s="14"/>
      <c r="B28" s="15"/>
      <c r="C28" s="15"/>
      <c r="D28" s="22"/>
      <c r="E28" s="22">
        <f>SUM(E11:E27)</f>
        <v>3286754</v>
      </c>
      <c r="F28" s="15"/>
      <c r="G28" s="15"/>
      <c r="H28" s="28"/>
      <c r="I28" s="22">
        <f>SUM(I11:I27)</f>
        <v>3286754</v>
      </c>
    </row>
    <row r="29" spans="1:11" x14ac:dyDescent="0.2">
      <c r="A29" s="17"/>
      <c r="B29" s="4"/>
      <c r="C29" s="4"/>
      <c r="D29" s="9"/>
      <c r="E29" s="9"/>
      <c r="F29" s="4"/>
      <c r="G29" s="4"/>
      <c r="H29" s="8"/>
      <c r="I29" s="9"/>
    </row>
    <row r="30" spans="1:11" x14ac:dyDescent="0.2">
      <c r="A30" s="17"/>
      <c r="B30" s="4"/>
      <c r="C30" s="4"/>
      <c r="D30" s="9"/>
      <c r="E30" s="9"/>
      <c r="F30" s="4"/>
      <c r="G30" s="4"/>
      <c r="H30" s="8"/>
      <c r="I30" s="9"/>
    </row>
    <row r="33" spans="1:7" ht="15" x14ac:dyDescent="0.25">
      <c r="G33" s="163" t="s">
        <v>227</v>
      </c>
    </row>
    <row r="34" spans="1:7" ht="15" x14ac:dyDescent="0.25">
      <c r="A34" s="17" t="s">
        <v>118</v>
      </c>
      <c r="G34" s="163" t="s">
        <v>105</v>
      </c>
    </row>
    <row r="35" spans="1:7" ht="15" x14ac:dyDescent="0.25">
      <c r="A35" s="17" t="s">
        <v>114</v>
      </c>
      <c r="G35" s="163"/>
    </row>
    <row r="36" spans="1:7" ht="15" x14ac:dyDescent="0.25">
      <c r="G36" s="163"/>
    </row>
    <row r="37" spans="1:7" ht="15" x14ac:dyDescent="0.25">
      <c r="G37" s="163"/>
    </row>
    <row r="38" spans="1:7" ht="15" x14ac:dyDescent="0.25">
      <c r="G38" s="163" t="s">
        <v>106</v>
      </c>
    </row>
    <row r="39" spans="1:7" ht="15" x14ac:dyDescent="0.25">
      <c r="G39" s="163" t="s">
        <v>107</v>
      </c>
    </row>
  </sheetData>
  <mergeCells count="3">
    <mergeCell ref="A5:I5"/>
    <mergeCell ref="A6:I6"/>
    <mergeCell ref="A8:I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7"/>
  <sheetViews>
    <sheetView workbookViewId="0">
      <selection sqref="A1:XFD1048576"/>
    </sheetView>
  </sheetViews>
  <sheetFormatPr defaultRowHeight="14.25" x14ac:dyDescent="0.2"/>
  <cols>
    <col min="4" max="4" width="12.375" customWidth="1"/>
    <col min="5" max="5" width="9.25" customWidth="1"/>
    <col min="6" max="6" width="8.75" customWidth="1"/>
    <col min="7" max="7" width="8" customWidth="1"/>
    <col min="8" max="9" width="9.25" customWidth="1"/>
    <col min="11" max="11" width="8.625" bestFit="1" customWidth="1"/>
    <col min="12" max="13" width="9.25" customWidth="1"/>
  </cols>
  <sheetData>
    <row r="1" spans="2:14" ht="15" x14ac:dyDescent="0.25">
      <c r="B1" s="182" t="s">
        <v>226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2:14" ht="15" x14ac:dyDescent="0.25">
      <c r="B2" s="180" t="s">
        <v>0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2:14" x14ac:dyDescent="0.2">
      <c r="B3" s="181" t="s">
        <v>1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2:14" ht="15" x14ac:dyDescent="0.25">
      <c r="B4" s="180" t="s">
        <v>51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</row>
    <row r="5" spans="2:14" ht="15" x14ac:dyDescent="0.25">
      <c r="B5" s="183" t="s">
        <v>52</v>
      </c>
      <c r="C5" s="184"/>
      <c r="D5" s="184"/>
      <c r="E5" s="189" t="s">
        <v>53</v>
      </c>
      <c r="F5" s="191"/>
      <c r="G5" s="191"/>
      <c r="H5" s="191"/>
      <c r="I5" s="192" t="s">
        <v>55</v>
      </c>
      <c r="J5" s="193"/>
      <c r="K5" s="194"/>
      <c r="L5" s="189" t="s">
        <v>54</v>
      </c>
      <c r="M5" s="190"/>
    </row>
    <row r="6" spans="2:14" x14ac:dyDescent="0.2">
      <c r="B6" s="185"/>
      <c r="C6" s="186"/>
      <c r="D6" s="186"/>
      <c r="E6" s="35" t="s">
        <v>56</v>
      </c>
      <c r="F6" s="36" t="s">
        <v>57</v>
      </c>
      <c r="G6" s="37" t="s">
        <v>59</v>
      </c>
      <c r="H6" s="37" t="s">
        <v>56</v>
      </c>
      <c r="I6" s="35" t="s">
        <v>60</v>
      </c>
      <c r="J6" s="37" t="s">
        <v>61</v>
      </c>
      <c r="K6" s="37" t="s">
        <v>60</v>
      </c>
      <c r="L6" s="37" t="s">
        <v>56</v>
      </c>
      <c r="M6" s="37" t="s">
        <v>56</v>
      </c>
    </row>
    <row r="7" spans="2:14" x14ac:dyDescent="0.2">
      <c r="B7" s="185"/>
      <c r="C7" s="186"/>
      <c r="D7" s="186"/>
      <c r="E7" s="38">
        <v>40633</v>
      </c>
      <c r="F7" s="44" t="s">
        <v>85</v>
      </c>
      <c r="G7" s="39"/>
      <c r="H7" s="40">
        <v>40999</v>
      </c>
      <c r="I7" s="38">
        <v>40633</v>
      </c>
      <c r="J7" s="41" t="s">
        <v>58</v>
      </c>
      <c r="K7" s="42">
        <v>40999</v>
      </c>
      <c r="L7" s="40">
        <v>40633</v>
      </c>
      <c r="M7" s="40">
        <v>40999</v>
      </c>
    </row>
    <row r="8" spans="2:14" x14ac:dyDescent="0.2">
      <c r="B8" s="187"/>
      <c r="C8" s="188"/>
      <c r="D8" s="188"/>
      <c r="E8" s="167" t="s">
        <v>228</v>
      </c>
      <c r="F8" s="43" t="s">
        <v>229</v>
      </c>
      <c r="G8" s="168" t="s">
        <v>228</v>
      </c>
      <c r="H8" s="168" t="s">
        <v>228</v>
      </c>
      <c r="I8" s="168" t="s">
        <v>228</v>
      </c>
      <c r="J8" s="168" t="s">
        <v>228</v>
      </c>
      <c r="K8" s="168" t="s">
        <v>228</v>
      </c>
      <c r="L8" s="168" t="s">
        <v>228</v>
      </c>
      <c r="M8" s="168" t="s">
        <v>228</v>
      </c>
    </row>
    <row r="9" spans="2:14" s="109" customFormat="1" ht="10.5" customHeight="1" x14ac:dyDescent="0.3">
      <c r="B9" s="125" t="s">
        <v>62</v>
      </c>
      <c r="C9" s="126"/>
      <c r="D9" s="126"/>
      <c r="E9" s="127">
        <v>24300</v>
      </c>
      <c r="F9" s="128">
        <v>50000</v>
      </c>
      <c r="G9" s="128"/>
      <c r="H9" s="127">
        <v>74300</v>
      </c>
      <c r="I9" s="127">
        <v>4617</v>
      </c>
      <c r="J9" s="128">
        <v>6968.3</v>
      </c>
      <c r="K9" s="128">
        <f>SUM(I9,J9)</f>
        <v>11585.3</v>
      </c>
      <c r="L9" s="128">
        <v>19683</v>
      </c>
      <c r="M9" s="128">
        <v>62714.7</v>
      </c>
      <c r="N9" s="129"/>
    </row>
    <row r="10" spans="2:14" ht="11.25" customHeight="1" x14ac:dyDescent="0.3">
      <c r="B10" s="110" t="s">
        <v>64</v>
      </c>
      <c r="C10" s="111"/>
      <c r="D10" s="111"/>
      <c r="E10" s="112">
        <v>7800</v>
      </c>
      <c r="F10" s="113"/>
      <c r="G10" s="113"/>
      <c r="H10" s="112">
        <v>7800</v>
      </c>
      <c r="I10" s="112">
        <v>1482</v>
      </c>
      <c r="J10" s="113">
        <v>631.79999999999995</v>
      </c>
      <c r="K10" s="113">
        <f>SUM(I10,J10)</f>
        <v>2113.8000000000002</v>
      </c>
      <c r="L10" s="113">
        <v>6318</v>
      </c>
      <c r="M10" s="113">
        <f t="shared" ref="M10:M18" si="0">L10-J10</f>
        <v>5686.2</v>
      </c>
      <c r="N10" s="114"/>
    </row>
    <row r="11" spans="2:14" ht="10.5" customHeight="1" x14ac:dyDescent="0.3">
      <c r="B11" s="110" t="s">
        <v>63</v>
      </c>
      <c r="C11" s="111"/>
      <c r="D11" s="111"/>
      <c r="E11" s="112">
        <v>6750</v>
      </c>
      <c r="F11" s="113"/>
      <c r="G11" s="113"/>
      <c r="H11" s="112">
        <v>6750</v>
      </c>
      <c r="I11" s="112">
        <v>1282.5</v>
      </c>
      <c r="J11" s="113">
        <v>546.75</v>
      </c>
      <c r="K11" s="113">
        <f>SUM(I11,J11)</f>
        <v>1829.25</v>
      </c>
      <c r="L11" s="113">
        <v>5467.5</v>
      </c>
      <c r="M11" s="113">
        <f t="shared" si="0"/>
        <v>4920.75</v>
      </c>
      <c r="N11" s="114"/>
    </row>
    <row r="12" spans="2:14" s="109" customFormat="1" ht="12" customHeight="1" x14ac:dyDescent="0.3">
      <c r="B12" s="130" t="s">
        <v>65</v>
      </c>
      <c r="C12" s="126"/>
      <c r="D12" s="126"/>
      <c r="E12" s="127">
        <v>5030</v>
      </c>
      <c r="F12" s="128">
        <v>6200</v>
      </c>
      <c r="G12" s="128"/>
      <c r="H12" s="127">
        <v>11230</v>
      </c>
      <c r="I12" s="127">
        <v>955.7</v>
      </c>
      <c r="J12" s="128">
        <v>1027.43</v>
      </c>
      <c r="K12" s="128">
        <f>SUM(I12,J12)</f>
        <v>1983.13</v>
      </c>
      <c r="L12" s="128">
        <v>4074.3</v>
      </c>
      <c r="M12" s="128">
        <v>9246.8700000000008</v>
      </c>
      <c r="N12" s="129"/>
    </row>
    <row r="13" spans="2:14" s="109" customFormat="1" ht="10.5" customHeight="1" x14ac:dyDescent="0.3">
      <c r="B13" s="130" t="s">
        <v>66</v>
      </c>
      <c r="C13" s="126"/>
      <c r="D13" s="126"/>
      <c r="E13" s="127">
        <v>4060</v>
      </c>
      <c r="F13" s="128">
        <v>7200</v>
      </c>
      <c r="G13" s="128"/>
      <c r="H13" s="127">
        <v>11260</v>
      </c>
      <c r="I13" s="127">
        <v>771.4</v>
      </c>
      <c r="J13" s="128">
        <v>1048.8599999999999</v>
      </c>
      <c r="K13" s="128">
        <f t="shared" ref="K13:K40" si="1">SUM(I13,J13)</f>
        <v>1820.2599999999998</v>
      </c>
      <c r="L13" s="128">
        <v>3288.6</v>
      </c>
      <c r="M13" s="128">
        <v>9439.74</v>
      </c>
      <c r="N13" s="129"/>
    </row>
    <row r="14" spans="2:14" ht="10.5" customHeight="1" x14ac:dyDescent="0.3">
      <c r="B14" s="110" t="s">
        <v>67</v>
      </c>
      <c r="C14" s="111"/>
      <c r="D14" s="111"/>
      <c r="E14" s="112">
        <v>27550</v>
      </c>
      <c r="F14" s="113"/>
      <c r="G14" s="113"/>
      <c r="H14" s="112">
        <v>27550</v>
      </c>
      <c r="I14" s="112">
        <v>5234.5</v>
      </c>
      <c r="J14" s="113">
        <v>2231.5</v>
      </c>
      <c r="K14" s="113">
        <f t="shared" si="1"/>
        <v>7466</v>
      </c>
      <c r="L14" s="113">
        <v>22315.5</v>
      </c>
      <c r="M14" s="113">
        <f t="shared" si="0"/>
        <v>20084</v>
      </c>
      <c r="N14" s="114"/>
    </row>
    <row r="15" spans="2:14" ht="11.25" customHeight="1" x14ac:dyDescent="0.3">
      <c r="B15" s="110" t="s">
        <v>68</v>
      </c>
      <c r="C15" s="111"/>
      <c r="D15" s="111"/>
      <c r="E15" s="112">
        <v>1020</v>
      </c>
      <c r="F15" s="113"/>
      <c r="G15" s="113"/>
      <c r="H15" s="112">
        <v>1020</v>
      </c>
      <c r="I15" s="112">
        <v>193.8</v>
      </c>
      <c r="J15" s="113">
        <v>82.6</v>
      </c>
      <c r="K15" s="113">
        <f t="shared" si="1"/>
        <v>276.39999999999998</v>
      </c>
      <c r="L15" s="113">
        <v>826.2</v>
      </c>
      <c r="M15" s="113">
        <f t="shared" si="0"/>
        <v>743.6</v>
      </c>
      <c r="N15" s="114"/>
    </row>
    <row r="16" spans="2:14" s="109" customFormat="1" ht="11.25" customHeight="1" x14ac:dyDescent="0.3">
      <c r="B16" s="130" t="s">
        <v>69</v>
      </c>
      <c r="C16" s="126"/>
      <c r="D16" s="126"/>
      <c r="E16" s="127">
        <v>81774</v>
      </c>
      <c r="F16" s="128">
        <v>22000</v>
      </c>
      <c r="G16" s="128"/>
      <c r="H16" s="127">
        <v>103774</v>
      </c>
      <c r="I16" s="127">
        <v>12244.1</v>
      </c>
      <c r="J16" s="128">
        <v>9152.99</v>
      </c>
      <c r="K16" s="128">
        <f t="shared" si="1"/>
        <v>21397.09</v>
      </c>
      <c r="L16" s="128">
        <v>69529.899999999994</v>
      </c>
      <c r="M16" s="128">
        <v>82376.91</v>
      </c>
      <c r="N16" s="129"/>
    </row>
    <row r="17" spans="2:14" ht="10.5" customHeight="1" x14ac:dyDescent="0.3">
      <c r="B17" s="110" t="s">
        <v>70</v>
      </c>
      <c r="C17" s="111"/>
      <c r="D17" s="111"/>
      <c r="E17" s="112">
        <v>9495</v>
      </c>
      <c r="F17" s="113"/>
      <c r="G17" s="113"/>
      <c r="H17" s="112">
        <v>9495</v>
      </c>
      <c r="I17" s="112">
        <v>1289.7</v>
      </c>
      <c r="J17" s="113">
        <v>802.53</v>
      </c>
      <c r="K17" s="113">
        <f t="shared" si="1"/>
        <v>2092.23</v>
      </c>
      <c r="L17" s="113">
        <v>8205.2999999999993</v>
      </c>
      <c r="M17" s="113">
        <f t="shared" si="0"/>
        <v>7402.7699999999995</v>
      </c>
      <c r="N17" s="114"/>
    </row>
    <row r="18" spans="2:14" ht="11.25" customHeight="1" x14ac:dyDescent="0.3">
      <c r="B18" s="110" t="s">
        <v>71</v>
      </c>
      <c r="C18" s="111"/>
      <c r="D18" s="111"/>
      <c r="E18" s="112">
        <v>3500</v>
      </c>
      <c r="F18" s="113"/>
      <c r="G18" s="113"/>
      <c r="H18" s="112">
        <v>3500</v>
      </c>
      <c r="I18" s="112">
        <v>665</v>
      </c>
      <c r="J18" s="113">
        <v>283.5</v>
      </c>
      <c r="K18" s="113">
        <f t="shared" si="1"/>
        <v>948.5</v>
      </c>
      <c r="L18" s="113">
        <v>2835</v>
      </c>
      <c r="M18" s="113">
        <f t="shared" si="0"/>
        <v>2551.5</v>
      </c>
      <c r="N18" s="114"/>
    </row>
    <row r="19" spans="2:14" ht="10.5" customHeight="1" x14ac:dyDescent="0.3">
      <c r="B19" s="110" t="s">
        <v>72</v>
      </c>
      <c r="C19" s="111"/>
      <c r="D19" s="111"/>
      <c r="E19" s="112">
        <v>1581</v>
      </c>
      <c r="F19" s="113"/>
      <c r="G19" s="113"/>
      <c r="H19" s="112">
        <v>1581</v>
      </c>
      <c r="I19" s="112">
        <v>300.3</v>
      </c>
      <c r="J19" s="113">
        <v>128.07</v>
      </c>
      <c r="K19" s="113">
        <f t="shared" si="1"/>
        <v>428.37</v>
      </c>
      <c r="L19" s="113">
        <v>1280.7</v>
      </c>
      <c r="M19" s="113">
        <f t="shared" ref="M19:M40" si="2">L19-J19</f>
        <v>1152.6300000000001</v>
      </c>
      <c r="N19" s="114"/>
    </row>
    <row r="20" spans="2:14" ht="10.5" customHeight="1" x14ac:dyDescent="0.3">
      <c r="B20" s="110" t="s">
        <v>73</v>
      </c>
      <c r="C20" s="111"/>
      <c r="D20" s="111"/>
      <c r="E20" s="112">
        <v>4200</v>
      </c>
      <c r="F20" s="113"/>
      <c r="G20" s="113"/>
      <c r="H20" s="112">
        <v>4200</v>
      </c>
      <c r="I20" s="112">
        <v>798</v>
      </c>
      <c r="J20" s="113">
        <v>340.2</v>
      </c>
      <c r="K20" s="113">
        <f t="shared" si="1"/>
        <v>1138.2</v>
      </c>
      <c r="L20" s="113">
        <v>3402</v>
      </c>
      <c r="M20" s="113">
        <f t="shared" si="2"/>
        <v>3061.8</v>
      </c>
      <c r="N20" s="114"/>
    </row>
    <row r="21" spans="2:14" ht="11.25" customHeight="1" x14ac:dyDescent="0.3">
      <c r="B21" s="110" t="s">
        <v>74</v>
      </c>
      <c r="C21" s="111"/>
      <c r="D21" s="111"/>
      <c r="E21" s="112">
        <v>15000</v>
      </c>
      <c r="F21" s="113"/>
      <c r="G21" s="113"/>
      <c r="H21" s="112">
        <v>15000</v>
      </c>
      <c r="I21" s="112">
        <v>1950</v>
      </c>
      <c r="J21" s="113">
        <v>1305</v>
      </c>
      <c r="K21" s="113">
        <f t="shared" si="1"/>
        <v>3255</v>
      </c>
      <c r="L21" s="113">
        <v>13050</v>
      </c>
      <c r="M21" s="113">
        <f t="shared" si="2"/>
        <v>11745</v>
      </c>
      <c r="N21" s="114"/>
    </row>
    <row r="22" spans="2:14" s="109" customFormat="1" ht="10.5" customHeight="1" x14ac:dyDescent="0.3">
      <c r="B22" s="130" t="s">
        <v>75</v>
      </c>
      <c r="C22" s="126"/>
      <c r="D22" s="126"/>
      <c r="E22" s="127">
        <v>10979</v>
      </c>
      <c r="F22" s="128">
        <v>70000</v>
      </c>
      <c r="G22" s="128"/>
      <c r="H22" s="127">
        <v>80979</v>
      </c>
      <c r="I22" s="127">
        <v>1548</v>
      </c>
      <c r="J22" s="128">
        <v>7943</v>
      </c>
      <c r="K22" s="128">
        <f t="shared" si="1"/>
        <v>9491</v>
      </c>
      <c r="L22" s="128">
        <v>9431</v>
      </c>
      <c r="M22" s="128">
        <v>71488</v>
      </c>
      <c r="N22" s="129"/>
    </row>
    <row r="23" spans="2:14" ht="10.5" customHeight="1" x14ac:dyDescent="0.3">
      <c r="B23" s="110" t="s">
        <v>92</v>
      </c>
      <c r="C23" s="111"/>
      <c r="D23" s="111"/>
      <c r="E23" s="112">
        <v>1235</v>
      </c>
      <c r="F23" s="113"/>
      <c r="G23" s="113"/>
      <c r="H23" s="112">
        <v>1235</v>
      </c>
      <c r="I23" s="112">
        <v>235.1</v>
      </c>
      <c r="J23" s="113">
        <v>99.99</v>
      </c>
      <c r="K23" s="113">
        <f t="shared" si="1"/>
        <v>335.09</v>
      </c>
      <c r="L23" s="113">
        <v>999.9</v>
      </c>
      <c r="M23" s="113">
        <f t="shared" si="2"/>
        <v>899.91</v>
      </c>
      <c r="N23" s="114"/>
    </row>
    <row r="24" spans="2:14" ht="12" customHeight="1" x14ac:dyDescent="0.3">
      <c r="B24" s="110" t="s">
        <v>93</v>
      </c>
      <c r="C24" s="111"/>
      <c r="D24" s="111"/>
      <c r="E24" s="112">
        <v>7000</v>
      </c>
      <c r="F24" s="113">
        <v>12000</v>
      </c>
      <c r="G24" s="113"/>
      <c r="H24" s="112">
        <v>19000</v>
      </c>
      <c r="I24" s="112">
        <v>1330</v>
      </c>
      <c r="J24" s="113">
        <v>1200</v>
      </c>
      <c r="K24" s="113">
        <f t="shared" si="1"/>
        <v>2530</v>
      </c>
      <c r="L24" s="113">
        <v>5670</v>
      </c>
      <c r="M24" s="113">
        <v>16470</v>
      </c>
      <c r="N24" s="114"/>
    </row>
    <row r="25" spans="2:14" ht="12.75" customHeight="1" x14ac:dyDescent="0.3">
      <c r="B25" s="110" t="s">
        <v>76</v>
      </c>
      <c r="C25" s="111"/>
      <c r="D25" s="111"/>
      <c r="E25" s="112">
        <v>2900</v>
      </c>
      <c r="F25" s="113"/>
      <c r="G25" s="113"/>
      <c r="H25" s="112">
        <v>2900</v>
      </c>
      <c r="I25" s="112">
        <v>551</v>
      </c>
      <c r="J25" s="113">
        <v>234.9</v>
      </c>
      <c r="K25" s="113">
        <f t="shared" si="1"/>
        <v>785.9</v>
      </c>
      <c r="L25" s="113">
        <v>2349</v>
      </c>
      <c r="M25" s="113">
        <f t="shared" si="2"/>
        <v>2114.1</v>
      </c>
      <c r="N25" s="114"/>
    </row>
    <row r="26" spans="2:14" ht="13.5" customHeight="1" x14ac:dyDescent="0.3">
      <c r="B26" s="110" t="s">
        <v>77</v>
      </c>
      <c r="C26" s="111"/>
      <c r="D26" s="111"/>
      <c r="E26" s="112">
        <v>22947</v>
      </c>
      <c r="F26" s="113"/>
      <c r="G26" s="113"/>
      <c r="H26" s="112">
        <v>22947</v>
      </c>
      <c r="I26" s="112">
        <v>2850.4</v>
      </c>
      <c r="J26" s="113">
        <v>2009.66</v>
      </c>
      <c r="K26" s="113">
        <f t="shared" si="1"/>
        <v>4860.0600000000004</v>
      </c>
      <c r="L26" s="113">
        <v>20096.599999999999</v>
      </c>
      <c r="M26" s="113">
        <f t="shared" si="2"/>
        <v>18086.939999999999</v>
      </c>
      <c r="N26" s="114"/>
    </row>
    <row r="27" spans="2:14" ht="12.75" customHeight="1" x14ac:dyDescent="0.3">
      <c r="B27" s="110" t="s">
        <v>94</v>
      </c>
      <c r="C27" s="111"/>
      <c r="D27" s="111"/>
      <c r="E27" s="112">
        <v>6000</v>
      </c>
      <c r="F27" s="113"/>
      <c r="G27" s="113"/>
      <c r="H27" s="112">
        <v>6000</v>
      </c>
      <c r="I27" s="112">
        <v>1140</v>
      </c>
      <c r="J27" s="113">
        <v>486</v>
      </c>
      <c r="K27" s="113">
        <f t="shared" si="1"/>
        <v>1626</v>
      </c>
      <c r="L27" s="113">
        <v>4860</v>
      </c>
      <c r="M27" s="113">
        <f t="shared" si="2"/>
        <v>4374</v>
      </c>
      <c r="N27" s="114"/>
    </row>
    <row r="28" spans="2:14" ht="11.25" customHeight="1" x14ac:dyDescent="0.3">
      <c r="B28" s="110" t="s">
        <v>78</v>
      </c>
      <c r="C28" s="111"/>
      <c r="D28" s="111"/>
      <c r="E28" s="112">
        <v>14385</v>
      </c>
      <c r="F28" s="113"/>
      <c r="G28" s="113"/>
      <c r="H28" s="112">
        <v>14385</v>
      </c>
      <c r="I28" s="112">
        <v>1862.8</v>
      </c>
      <c r="J28" s="113">
        <v>1252.22</v>
      </c>
      <c r="K28" s="113">
        <f t="shared" si="1"/>
        <v>3115.02</v>
      </c>
      <c r="L28" s="113">
        <v>12522.2</v>
      </c>
      <c r="M28" s="113">
        <f t="shared" si="2"/>
        <v>11269.980000000001</v>
      </c>
      <c r="N28" s="114"/>
    </row>
    <row r="29" spans="2:14" ht="12.75" customHeight="1" x14ac:dyDescent="0.3">
      <c r="B29" s="110" t="s">
        <v>79</v>
      </c>
      <c r="C29" s="111"/>
      <c r="D29" s="111"/>
      <c r="E29" s="112">
        <v>2400</v>
      </c>
      <c r="F29" s="113"/>
      <c r="G29" s="113"/>
      <c r="H29" s="112">
        <v>2400</v>
      </c>
      <c r="I29" s="112">
        <v>456</v>
      </c>
      <c r="J29" s="113">
        <v>194.4</v>
      </c>
      <c r="K29" s="113">
        <f t="shared" si="1"/>
        <v>650.4</v>
      </c>
      <c r="L29" s="113">
        <v>1944</v>
      </c>
      <c r="M29" s="113">
        <f t="shared" si="2"/>
        <v>1749.6</v>
      </c>
      <c r="N29" s="114"/>
    </row>
    <row r="30" spans="2:14" ht="12" customHeight="1" x14ac:dyDescent="0.3">
      <c r="B30" s="110" t="s">
        <v>80</v>
      </c>
      <c r="C30" s="111"/>
      <c r="D30" s="111"/>
      <c r="E30" s="112">
        <v>3400</v>
      </c>
      <c r="F30" s="113"/>
      <c r="G30" s="113"/>
      <c r="H30" s="112">
        <v>3400</v>
      </c>
      <c r="I30" s="112">
        <v>646</v>
      </c>
      <c r="J30" s="113">
        <v>275.39999999999998</v>
      </c>
      <c r="K30" s="113">
        <f t="shared" si="1"/>
        <v>921.4</v>
      </c>
      <c r="L30" s="113">
        <v>2754</v>
      </c>
      <c r="M30" s="113">
        <f t="shared" si="2"/>
        <v>2478.6</v>
      </c>
      <c r="N30" s="114"/>
    </row>
    <row r="31" spans="2:14" ht="11.25" customHeight="1" x14ac:dyDescent="0.3">
      <c r="B31" s="110" t="s">
        <v>81</v>
      </c>
      <c r="C31" s="111"/>
      <c r="D31" s="111"/>
      <c r="E31" s="112">
        <v>6900</v>
      </c>
      <c r="F31" s="113"/>
      <c r="G31" s="113"/>
      <c r="H31" s="112">
        <v>6900</v>
      </c>
      <c r="I31" s="112">
        <v>1311</v>
      </c>
      <c r="J31" s="113">
        <v>558.9</v>
      </c>
      <c r="K31" s="113">
        <f t="shared" si="1"/>
        <v>1869.9</v>
      </c>
      <c r="L31" s="113">
        <v>5589</v>
      </c>
      <c r="M31" s="113">
        <f t="shared" si="2"/>
        <v>5030.1000000000004</v>
      </c>
      <c r="N31" s="114"/>
    </row>
    <row r="32" spans="2:14" ht="11.25" customHeight="1" x14ac:dyDescent="0.3">
      <c r="B32" s="110" t="s">
        <v>82</v>
      </c>
      <c r="C32" s="111"/>
      <c r="D32" s="111"/>
      <c r="E32" s="112">
        <v>885</v>
      </c>
      <c r="F32" s="113"/>
      <c r="G32" s="113"/>
      <c r="H32" s="112">
        <v>885</v>
      </c>
      <c r="I32" s="112">
        <v>167.7</v>
      </c>
      <c r="J32" s="113">
        <v>71.73</v>
      </c>
      <c r="K32" s="113">
        <f t="shared" si="1"/>
        <v>239.43</v>
      </c>
      <c r="L32" s="113">
        <v>717.3</v>
      </c>
      <c r="M32" s="113">
        <f t="shared" si="2"/>
        <v>645.56999999999994</v>
      </c>
      <c r="N32" s="114"/>
    </row>
    <row r="33" spans="2:14" ht="10.5" customHeight="1" x14ac:dyDescent="0.3">
      <c r="B33" s="110" t="s">
        <v>83</v>
      </c>
      <c r="C33" s="111"/>
      <c r="D33" s="111"/>
      <c r="E33" s="112">
        <v>9900</v>
      </c>
      <c r="F33" s="113"/>
      <c r="G33" s="113"/>
      <c r="H33" s="112">
        <v>9900</v>
      </c>
      <c r="I33" s="112">
        <v>1881</v>
      </c>
      <c r="J33" s="113">
        <v>801.9</v>
      </c>
      <c r="K33" s="113">
        <f t="shared" si="1"/>
        <v>2682.9</v>
      </c>
      <c r="L33" s="113">
        <v>8019</v>
      </c>
      <c r="M33" s="113">
        <f t="shared" si="2"/>
        <v>7217.1</v>
      </c>
      <c r="N33" s="114"/>
    </row>
    <row r="34" spans="2:14" ht="12" customHeight="1" x14ac:dyDescent="0.3">
      <c r="B34" s="110" t="s">
        <v>84</v>
      </c>
      <c r="C34" s="111"/>
      <c r="D34" s="111"/>
      <c r="E34" s="112">
        <v>19890</v>
      </c>
      <c r="F34" s="113"/>
      <c r="G34" s="113"/>
      <c r="H34" s="112">
        <v>19890</v>
      </c>
      <c r="I34" s="112">
        <v>3078</v>
      </c>
      <c r="J34" s="113">
        <v>1681.2</v>
      </c>
      <c r="K34" s="113">
        <f t="shared" si="1"/>
        <v>4759.2</v>
      </c>
      <c r="L34" s="113">
        <v>16812</v>
      </c>
      <c r="M34" s="113">
        <f t="shared" si="2"/>
        <v>15130.8</v>
      </c>
      <c r="N34" s="114"/>
    </row>
    <row r="35" spans="2:14" ht="12" customHeight="1" x14ac:dyDescent="0.3">
      <c r="B35" s="110" t="s">
        <v>86</v>
      </c>
      <c r="C35" s="111"/>
      <c r="D35" s="111"/>
      <c r="E35" s="112">
        <v>11000</v>
      </c>
      <c r="F35" s="113"/>
      <c r="G35" s="113"/>
      <c r="H35" s="112">
        <v>11000</v>
      </c>
      <c r="I35" s="112">
        <v>2090</v>
      </c>
      <c r="J35" s="113">
        <v>891</v>
      </c>
      <c r="K35" s="113">
        <f t="shared" si="1"/>
        <v>2981</v>
      </c>
      <c r="L35" s="113">
        <v>8910</v>
      </c>
      <c r="M35" s="113">
        <f t="shared" si="2"/>
        <v>8019</v>
      </c>
      <c r="N35" s="114"/>
    </row>
    <row r="36" spans="2:14" s="109" customFormat="1" ht="12" customHeight="1" x14ac:dyDescent="0.3">
      <c r="B36" s="130" t="s">
        <v>87</v>
      </c>
      <c r="C36" s="126"/>
      <c r="D36" s="126"/>
      <c r="E36" s="127">
        <v>89600</v>
      </c>
      <c r="F36" s="128">
        <v>22500</v>
      </c>
      <c r="G36" s="128"/>
      <c r="H36" s="127">
        <v>112100</v>
      </c>
      <c r="I36" s="127">
        <v>17024</v>
      </c>
      <c r="J36" s="128">
        <v>9507.6</v>
      </c>
      <c r="K36" s="128">
        <f t="shared" si="1"/>
        <v>26531.599999999999</v>
      </c>
      <c r="L36" s="128">
        <v>72576</v>
      </c>
      <c r="M36" s="128">
        <v>85568.4</v>
      </c>
      <c r="N36" s="129"/>
    </row>
    <row r="37" spans="2:14" s="109" customFormat="1" ht="11.25" customHeight="1" x14ac:dyDescent="0.2">
      <c r="B37" s="130" t="s">
        <v>88</v>
      </c>
      <c r="C37" s="126"/>
      <c r="D37" s="126"/>
      <c r="E37" s="127">
        <v>39321</v>
      </c>
      <c r="F37" s="128">
        <v>10250</v>
      </c>
      <c r="G37" s="128"/>
      <c r="H37" s="127">
        <v>49571</v>
      </c>
      <c r="I37" s="127">
        <v>7470.9</v>
      </c>
      <c r="J37" s="128">
        <v>4210</v>
      </c>
      <c r="K37" s="128">
        <f t="shared" si="1"/>
        <v>11680.9</v>
      </c>
      <c r="L37" s="128">
        <v>31850.1</v>
      </c>
      <c r="M37" s="128">
        <v>37890.1</v>
      </c>
      <c r="N37" s="131"/>
    </row>
    <row r="38" spans="2:14" ht="12" customHeight="1" x14ac:dyDescent="0.2">
      <c r="B38" s="110" t="s">
        <v>89</v>
      </c>
      <c r="C38" s="111"/>
      <c r="D38" s="111"/>
      <c r="E38" s="112">
        <v>2000</v>
      </c>
      <c r="F38" s="113"/>
      <c r="G38" s="113"/>
      <c r="H38" s="112">
        <v>2000</v>
      </c>
      <c r="I38" s="112">
        <v>380</v>
      </c>
      <c r="J38" s="113">
        <v>162</v>
      </c>
      <c r="K38" s="113">
        <f t="shared" si="1"/>
        <v>542</v>
      </c>
      <c r="L38" s="113">
        <v>1620</v>
      </c>
      <c r="M38" s="113">
        <f t="shared" si="2"/>
        <v>1458</v>
      </c>
      <c r="N38" s="115"/>
    </row>
    <row r="39" spans="2:14" ht="11.25" customHeight="1" x14ac:dyDescent="0.2">
      <c r="B39" s="110" t="s">
        <v>90</v>
      </c>
      <c r="C39" s="111"/>
      <c r="D39" s="111"/>
      <c r="E39" s="112">
        <v>20300</v>
      </c>
      <c r="F39" s="113"/>
      <c r="G39" s="113"/>
      <c r="H39" s="112">
        <v>20300</v>
      </c>
      <c r="I39" s="112">
        <v>3857</v>
      </c>
      <c r="J39" s="113">
        <v>1644.3</v>
      </c>
      <c r="K39" s="113">
        <f t="shared" si="1"/>
        <v>5501.3</v>
      </c>
      <c r="L39" s="113">
        <v>16443</v>
      </c>
      <c r="M39" s="113">
        <f t="shared" si="2"/>
        <v>14798.7</v>
      </c>
      <c r="N39" s="115"/>
    </row>
    <row r="40" spans="2:14" ht="11.25" customHeight="1" x14ac:dyDescent="0.2">
      <c r="B40" s="110" t="s">
        <v>91</v>
      </c>
      <c r="C40" s="111"/>
      <c r="D40" s="111"/>
      <c r="E40" s="112">
        <v>10179</v>
      </c>
      <c r="F40" s="113"/>
      <c r="G40" s="113"/>
      <c r="H40" s="112">
        <v>10179</v>
      </c>
      <c r="I40" s="112">
        <v>1018</v>
      </c>
      <c r="J40" s="113">
        <v>916.1</v>
      </c>
      <c r="K40" s="113">
        <f t="shared" si="1"/>
        <v>1934.1</v>
      </c>
      <c r="L40" s="113">
        <v>9161</v>
      </c>
      <c r="M40" s="113">
        <f t="shared" si="2"/>
        <v>8244.9</v>
      </c>
      <c r="N40" s="115"/>
    </row>
    <row r="41" spans="2:14" ht="12" customHeight="1" x14ac:dyDescent="0.2">
      <c r="B41" s="110" t="s">
        <v>184</v>
      </c>
      <c r="C41" s="111"/>
      <c r="D41" s="111"/>
      <c r="E41" s="112">
        <v>0</v>
      </c>
      <c r="F41" s="113">
        <v>80000</v>
      </c>
      <c r="G41" s="113"/>
      <c r="H41" s="112">
        <v>80000</v>
      </c>
      <c r="I41" s="112">
        <v>0</v>
      </c>
      <c r="J41" s="113">
        <v>8000</v>
      </c>
      <c r="K41" s="113">
        <v>8000</v>
      </c>
      <c r="L41" s="113">
        <v>0</v>
      </c>
      <c r="M41" s="113">
        <v>72000</v>
      </c>
      <c r="N41" s="115"/>
    </row>
    <row r="42" spans="2:14" ht="12" customHeight="1" x14ac:dyDescent="0.2">
      <c r="B42" s="110" t="s">
        <v>185</v>
      </c>
      <c r="C42" s="111"/>
      <c r="D42" s="111"/>
      <c r="E42" s="112"/>
      <c r="F42" s="113">
        <v>10300</v>
      </c>
      <c r="G42" s="113"/>
      <c r="H42" s="112">
        <v>10300</v>
      </c>
      <c r="I42" s="112">
        <v>0</v>
      </c>
      <c r="J42" s="113">
        <v>1030</v>
      </c>
      <c r="K42" s="113">
        <v>1030</v>
      </c>
      <c r="L42" s="113">
        <v>0</v>
      </c>
      <c r="M42" s="113">
        <v>9270</v>
      </c>
      <c r="N42" s="115"/>
    </row>
    <row r="43" spans="2:14" ht="12" customHeight="1" x14ac:dyDescent="0.2">
      <c r="B43" s="110" t="s">
        <v>186</v>
      </c>
      <c r="C43" s="111"/>
      <c r="D43" s="111"/>
      <c r="E43" s="112"/>
      <c r="F43" s="113">
        <v>7200</v>
      </c>
      <c r="G43" s="113"/>
      <c r="H43" s="112">
        <v>7200</v>
      </c>
      <c r="I43" s="112">
        <v>0</v>
      </c>
      <c r="J43" s="113">
        <v>720</v>
      </c>
      <c r="K43" s="113">
        <v>720</v>
      </c>
      <c r="L43" s="113">
        <v>0</v>
      </c>
      <c r="M43" s="113">
        <v>6480</v>
      </c>
      <c r="N43" s="115"/>
    </row>
    <row r="44" spans="2:14" ht="12" customHeight="1" x14ac:dyDescent="0.2">
      <c r="B44" s="110" t="s">
        <v>187</v>
      </c>
      <c r="C44" s="111"/>
      <c r="D44" s="111"/>
      <c r="E44" s="112"/>
      <c r="F44" s="113">
        <v>18750</v>
      </c>
      <c r="G44" s="113"/>
      <c r="H44" s="112">
        <v>18750</v>
      </c>
      <c r="I44" s="112">
        <v>0</v>
      </c>
      <c r="J44" s="113">
        <v>1875</v>
      </c>
      <c r="K44" s="113">
        <v>1875</v>
      </c>
      <c r="L44" s="113">
        <v>0</v>
      </c>
      <c r="M44" s="113">
        <v>16875</v>
      </c>
      <c r="N44" s="115"/>
    </row>
    <row r="45" spans="2:14" ht="12" customHeight="1" x14ac:dyDescent="0.2">
      <c r="B45" s="110" t="s">
        <v>188</v>
      </c>
      <c r="C45" s="111"/>
      <c r="D45" s="111"/>
      <c r="E45" s="112"/>
      <c r="F45" s="113">
        <v>19200</v>
      </c>
      <c r="G45" s="113"/>
      <c r="H45" s="112">
        <v>19200</v>
      </c>
      <c r="I45" s="112">
        <v>0</v>
      </c>
      <c r="J45" s="113">
        <v>1920</v>
      </c>
      <c r="K45" s="113">
        <v>1920</v>
      </c>
      <c r="L45" s="113">
        <v>0</v>
      </c>
      <c r="M45" s="113">
        <v>17280</v>
      </c>
      <c r="N45" s="115"/>
    </row>
    <row r="46" spans="2:14" ht="12" customHeight="1" x14ac:dyDescent="0.2">
      <c r="B46" s="110" t="s">
        <v>189</v>
      </c>
      <c r="C46" s="111"/>
      <c r="D46" s="111"/>
      <c r="E46" s="112"/>
      <c r="F46" s="113">
        <v>42000</v>
      </c>
      <c r="G46" s="113"/>
      <c r="H46" s="112">
        <v>42000</v>
      </c>
      <c r="I46" s="112">
        <v>0</v>
      </c>
      <c r="J46" s="113">
        <v>4200</v>
      </c>
      <c r="K46" s="113">
        <v>4200</v>
      </c>
      <c r="L46" s="113">
        <v>0</v>
      </c>
      <c r="M46" s="113">
        <v>37800</v>
      </c>
      <c r="N46" s="115"/>
    </row>
    <row r="47" spans="2:14" x14ac:dyDescent="0.2">
      <c r="B47" s="116"/>
      <c r="C47" s="111"/>
      <c r="D47" s="111"/>
      <c r="E47" s="117"/>
      <c r="F47" s="113"/>
      <c r="G47" s="113"/>
      <c r="H47" s="117"/>
      <c r="I47" s="112"/>
      <c r="J47" s="113"/>
      <c r="K47" s="113"/>
      <c r="L47" s="113"/>
      <c r="M47" s="113"/>
      <c r="N47" s="115"/>
    </row>
    <row r="48" spans="2:14" x14ac:dyDescent="0.2">
      <c r="B48" s="118"/>
      <c r="C48" s="119"/>
      <c r="D48" s="119"/>
      <c r="E48" s="120">
        <f>SUM(E9:E47)</f>
        <v>473281</v>
      </c>
      <c r="F48" s="121">
        <f>SUM(F9:F47)</f>
        <v>377600</v>
      </c>
      <c r="G48" s="121"/>
      <c r="H48" s="120">
        <f t="shared" ref="H48:M48" si="3">SUM(H9:H47)</f>
        <v>850881</v>
      </c>
      <c r="I48" s="120">
        <f t="shared" si="3"/>
        <v>80680.899999999994</v>
      </c>
      <c r="J48" s="121">
        <f t="shared" si="3"/>
        <v>76434.830000000016</v>
      </c>
      <c r="K48" s="121">
        <f t="shared" si="3"/>
        <v>157115.72999999995</v>
      </c>
      <c r="L48" s="121">
        <f t="shared" si="3"/>
        <v>392600.1</v>
      </c>
      <c r="M48" s="122">
        <f t="shared" si="3"/>
        <v>693765.26999999979</v>
      </c>
      <c r="N48" s="123"/>
    </row>
    <row r="49" spans="2:14" ht="16.5" x14ac:dyDescent="0.3">
      <c r="B49" s="17" t="s">
        <v>118</v>
      </c>
      <c r="C49" s="111"/>
      <c r="D49" s="17" t="s">
        <v>114</v>
      </c>
      <c r="E49" s="111"/>
      <c r="F49" s="111"/>
      <c r="G49" s="111"/>
      <c r="H49" s="111"/>
      <c r="I49" s="111"/>
      <c r="J49" s="111"/>
      <c r="K49" s="111"/>
      <c r="L49" s="111"/>
      <c r="M49" s="111"/>
      <c r="N49" s="114"/>
    </row>
    <row r="50" spans="2:14" ht="16.5" x14ac:dyDescent="0.3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4"/>
    </row>
    <row r="51" spans="2:14" ht="16.5" x14ac:dyDescent="0.3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4"/>
    </row>
    <row r="52" spans="2:14" ht="16.5" x14ac:dyDescent="0.3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4"/>
    </row>
    <row r="53" spans="2:14" ht="16.5" x14ac:dyDescent="0.3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4"/>
    </row>
    <row r="54" spans="2:14" ht="16.5" x14ac:dyDescent="0.3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4"/>
    </row>
    <row r="55" spans="2:14" ht="16.5" x14ac:dyDescent="0.3"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14"/>
    </row>
    <row r="56" spans="2:14" ht="16.5" x14ac:dyDescent="0.3"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14"/>
    </row>
    <row r="57" spans="2:14" ht="16.5" x14ac:dyDescent="0.3"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14"/>
    </row>
  </sheetData>
  <mergeCells count="8">
    <mergeCell ref="B1:M1"/>
    <mergeCell ref="B2:M2"/>
    <mergeCell ref="B3:M3"/>
    <mergeCell ref="B4:M4"/>
    <mergeCell ref="B5:D8"/>
    <mergeCell ref="L5:M5"/>
    <mergeCell ref="E5:H5"/>
    <mergeCell ref="I5:K5"/>
  </mergeCells>
  <printOptions horizontalCentered="1"/>
  <pageMargins left="0" right="0" top="0" bottom="0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L15" sqref="L15"/>
    </sheetView>
  </sheetViews>
  <sheetFormatPr defaultRowHeight="14.25" x14ac:dyDescent="0.2"/>
  <cols>
    <col min="3" max="3" width="4.25" customWidth="1"/>
    <col min="7" max="7" width="13" customWidth="1"/>
  </cols>
  <sheetData>
    <row r="1" spans="1:11" ht="15" x14ac:dyDescent="0.25">
      <c r="A1" s="180" t="s">
        <v>0</v>
      </c>
      <c r="B1" s="180"/>
      <c r="C1" s="180"/>
      <c r="D1" s="180"/>
      <c r="E1" s="180"/>
      <c r="F1" s="180"/>
      <c r="G1" s="180"/>
      <c r="H1" s="180"/>
      <c r="I1" s="180"/>
    </row>
    <row r="2" spans="1:11" x14ac:dyDescent="0.2">
      <c r="A2" s="181" t="s">
        <v>1</v>
      </c>
      <c r="B2" s="181"/>
      <c r="C2" s="181"/>
      <c r="D2" s="181"/>
      <c r="E2" s="181"/>
      <c r="F2" s="181"/>
      <c r="G2" s="181"/>
      <c r="H2" s="181"/>
      <c r="I2" s="181"/>
    </row>
    <row r="4" spans="1:11" ht="15" x14ac:dyDescent="0.25">
      <c r="A4" s="180" t="s">
        <v>95</v>
      </c>
      <c r="B4" s="180"/>
      <c r="C4" s="180"/>
      <c r="D4" s="180"/>
      <c r="E4" s="180"/>
      <c r="F4" s="180"/>
      <c r="G4" s="180"/>
      <c r="H4" s="180"/>
      <c r="I4" s="180"/>
    </row>
    <row r="6" spans="1:11" x14ac:dyDescent="0.2">
      <c r="A6" s="2" t="s">
        <v>219</v>
      </c>
      <c r="B6" s="3"/>
      <c r="C6" s="3"/>
      <c r="D6" s="18" t="s">
        <v>3</v>
      </c>
      <c r="E6" s="18" t="s">
        <v>3</v>
      </c>
      <c r="F6" s="3" t="s">
        <v>97</v>
      </c>
      <c r="G6" s="3"/>
      <c r="H6" s="2" t="s">
        <v>3</v>
      </c>
      <c r="I6" s="11" t="s">
        <v>3</v>
      </c>
    </row>
    <row r="7" spans="1:11" ht="15" x14ac:dyDescent="0.25">
      <c r="A7" s="12"/>
      <c r="D7" s="169" t="s">
        <v>228</v>
      </c>
      <c r="E7" s="169" t="s">
        <v>228</v>
      </c>
      <c r="F7" s="169"/>
      <c r="G7" s="170"/>
      <c r="H7" s="169" t="s">
        <v>228</v>
      </c>
      <c r="I7" s="166" t="s">
        <v>228</v>
      </c>
    </row>
    <row r="8" spans="1:11" x14ac:dyDescent="0.2">
      <c r="A8" s="47" t="s">
        <v>99</v>
      </c>
      <c r="B8" s="10"/>
      <c r="C8" s="10"/>
      <c r="D8" s="20"/>
      <c r="E8" s="21">
        <v>73834</v>
      </c>
      <c r="F8" s="13" t="s">
        <v>98</v>
      </c>
      <c r="G8" s="10"/>
      <c r="H8" s="23"/>
      <c r="I8" s="21">
        <v>617088</v>
      </c>
    </row>
    <row r="9" spans="1:11" x14ac:dyDescent="0.2">
      <c r="A9" s="47" t="s">
        <v>100</v>
      </c>
      <c r="B9" s="17"/>
      <c r="C9" s="45"/>
      <c r="D9" s="26"/>
      <c r="E9" s="21"/>
      <c r="F9" s="13" t="s">
        <v>11</v>
      </c>
      <c r="G9" s="4"/>
      <c r="H9" s="25"/>
      <c r="I9" s="21">
        <v>178620</v>
      </c>
    </row>
    <row r="10" spans="1:11" x14ac:dyDescent="0.2">
      <c r="A10" s="13" t="s">
        <v>4</v>
      </c>
      <c r="B10" s="17"/>
      <c r="C10" s="46"/>
      <c r="E10" s="21">
        <v>694408</v>
      </c>
      <c r="F10" s="13" t="s">
        <v>12</v>
      </c>
      <c r="G10" s="4"/>
      <c r="H10" s="27"/>
      <c r="I10" s="21">
        <v>12780</v>
      </c>
      <c r="K10" s="10"/>
    </row>
    <row r="11" spans="1:11" x14ac:dyDescent="0.2">
      <c r="A11" s="13" t="s">
        <v>5</v>
      </c>
      <c r="B11" s="17"/>
      <c r="C11" s="46"/>
      <c r="E11" s="21">
        <v>1984785</v>
      </c>
      <c r="F11" s="13" t="s">
        <v>13</v>
      </c>
      <c r="G11" s="4"/>
      <c r="H11" s="27"/>
      <c r="I11" s="21">
        <v>38400</v>
      </c>
    </row>
    <row r="12" spans="1:11" x14ac:dyDescent="0.2">
      <c r="A12" s="13" t="s">
        <v>6</v>
      </c>
      <c r="B12" s="17"/>
      <c r="C12" s="46"/>
      <c r="E12" s="21">
        <v>820456</v>
      </c>
      <c r="F12" s="13" t="s">
        <v>14</v>
      </c>
      <c r="G12" s="4"/>
      <c r="H12" s="27"/>
      <c r="I12" s="21">
        <v>35700</v>
      </c>
    </row>
    <row r="13" spans="1:11" x14ac:dyDescent="0.2">
      <c r="A13" s="13" t="s">
        <v>7</v>
      </c>
      <c r="B13" s="17"/>
      <c r="C13" s="46"/>
      <c r="E13" s="21">
        <v>375066</v>
      </c>
      <c r="F13" s="13" t="s">
        <v>15</v>
      </c>
      <c r="G13" s="4"/>
      <c r="H13" s="27"/>
      <c r="I13" s="21"/>
    </row>
    <row r="14" spans="1:11" x14ac:dyDescent="0.2">
      <c r="A14" s="13" t="s">
        <v>8</v>
      </c>
      <c r="B14" s="17"/>
      <c r="C14" s="46"/>
      <c r="E14" s="21">
        <v>67277</v>
      </c>
      <c r="F14" s="13" t="s">
        <v>25</v>
      </c>
      <c r="G14" s="4"/>
      <c r="H14" s="27"/>
      <c r="I14" s="21">
        <v>18050</v>
      </c>
    </row>
    <row r="15" spans="1:11" x14ac:dyDescent="0.2">
      <c r="A15" s="13" t="s">
        <v>9</v>
      </c>
      <c r="B15" s="17"/>
      <c r="C15" s="46"/>
      <c r="E15" s="21">
        <v>117943</v>
      </c>
      <c r="F15" s="13" t="s">
        <v>17</v>
      </c>
      <c r="G15" s="4"/>
      <c r="H15" s="27"/>
      <c r="I15" s="21">
        <v>1500</v>
      </c>
    </row>
    <row r="16" spans="1:11" x14ac:dyDescent="0.2">
      <c r="A16" s="13"/>
      <c r="B16" s="17"/>
      <c r="C16" s="46"/>
      <c r="D16" s="21"/>
      <c r="E16" s="21"/>
      <c r="F16" s="13" t="s">
        <v>18</v>
      </c>
      <c r="G16" s="4"/>
      <c r="H16" s="27"/>
      <c r="I16" s="21">
        <v>1800</v>
      </c>
    </row>
    <row r="17" spans="1:10" x14ac:dyDescent="0.2">
      <c r="A17" s="13"/>
      <c r="B17" s="4"/>
      <c r="C17" s="4"/>
      <c r="D17" s="21"/>
      <c r="E17" s="21"/>
      <c r="F17" s="13" t="s">
        <v>19</v>
      </c>
      <c r="G17" s="4"/>
      <c r="H17" s="27"/>
      <c r="I17" s="21">
        <v>15000</v>
      </c>
    </row>
    <row r="18" spans="1:10" x14ac:dyDescent="0.2">
      <c r="A18" s="13"/>
      <c r="B18" s="4"/>
      <c r="C18" s="4"/>
      <c r="D18" s="21"/>
      <c r="E18" s="21"/>
      <c r="F18" s="13" t="s">
        <v>26</v>
      </c>
      <c r="G18" s="4"/>
      <c r="H18" s="27"/>
      <c r="I18" s="21">
        <v>25000</v>
      </c>
    </row>
    <row r="19" spans="1:10" x14ac:dyDescent="0.2">
      <c r="A19" s="13"/>
      <c r="B19" s="4"/>
      <c r="C19" s="4"/>
      <c r="D19" s="21"/>
      <c r="E19" s="21"/>
      <c r="F19" s="13" t="s">
        <v>27</v>
      </c>
      <c r="G19" s="4"/>
      <c r="H19" s="27"/>
      <c r="I19" s="21">
        <v>1250</v>
      </c>
    </row>
    <row r="20" spans="1:10" x14ac:dyDescent="0.2">
      <c r="A20" s="13"/>
      <c r="B20" s="4"/>
      <c r="C20" s="4"/>
      <c r="D20" s="21"/>
      <c r="E20" s="21"/>
      <c r="F20" s="13" t="s">
        <v>22</v>
      </c>
      <c r="G20" s="4"/>
      <c r="H20" s="27"/>
      <c r="I20" s="21">
        <v>82920</v>
      </c>
    </row>
    <row r="21" spans="1:10" x14ac:dyDescent="0.2">
      <c r="A21" s="13"/>
      <c r="B21" s="4"/>
      <c r="C21" s="4"/>
      <c r="D21" s="21"/>
      <c r="E21" s="21"/>
      <c r="F21" s="13" t="s">
        <v>28</v>
      </c>
      <c r="G21" s="4"/>
      <c r="H21" s="27"/>
      <c r="I21" s="21">
        <v>21400</v>
      </c>
    </row>
    <row r="22" spans="1:10" x14ac:dyDescent="0.2">
      <c r="A22" s="13"/>
      <c r="B22" s="4"/>
      <c r="C22" s="4"/>
      <c r="D22" s="21"/>
      <c r="E22" s="21"/>
      <c r="F22" s="19" t="s">
        <v>31</v>
      </c>
      <c r="G22" s="4"/>
      <c r="H22" s="27"/>
      <c r="I22" s="21">
        <v>24692</v>
      </c>
    </row>
    <row r="23" spans="1:10" x14ac:dyDescent="0.2">
      <c r="A23" s="19"/>
      <c r="B23" s="4"/>
      <c r="C23" s="4"/>
      <c r="D23" s="21"/>
      <c r="E23" s="21"/>
      <c r="F23" s="16" t="s">
        <v>47</v>
      </c>
      <c r="G23" s="4"/>
      <c r="H23" s="27"/>
      <c r="I23" s="21">
        <v>11382</v>
      </c>
    </row>
    <row r="24" spans="1:10" x14ac:dyDescent="0.2">
      <c r="A24" s="16"/>
      <c r="B24" s="8"/>
      <c r="C24" s="8"/>
      <c r="D24" s="21"/>
      <c r="E24" s="34"/>
      <c r="F24" s="16" t="s">
        <v>46</v>
      </c>
      <c r="G24" s="4"/>
      <c r="H24" s="27"/>
      <c r="I24" s="21">
        <v>2300</v>
      </c>
    </row>
    <row r="25" spans="1:10" x14ac:dyDescent="0.2">
      <c r="A25" s="16"/>
      <c r="B25" s="8"/>
      <c r="C25" s="8"/>
      <c r="D25" s="21"/>
      <c r="E25" s="34"/>
      <c r="F25" s="16" t="s">
        <v>48</v>
      </c>
      <c r="G25" s="4"/>
      <c r="H25" s="27"/>
      <c r="I25" s="21">
        <v>15045</v>
      </c>
    </row>
    <row r="26" spans="1:10" x14ac:dyDescent="0.2">
      <c r="A26" s="16"/>
      <c r="B26" s="8"/>
      <c r="C26" s="8"/>
      <c r="D26" s="21"/>
      <c r="E26" s="34"/>
      <c r="F26" s="16" t="s">
        <v>49</v>
      </c>
      <c r="G26" s="4"/>
      <c r="H26" s="27"/>
      <c r="I26" s="21">
        <v>25253</v>
      </c>
    </row>
    <row r="27" spans="1:10" x14ac:dyDescent="0.2">
      <c r="A27" s="16"/>
      <c r="B27" s="8"/>
      <c r="C27" s="8"/>
      <c r="D27" s="21"/>
      <c r="E27" s="21"/>
      <c r="F27" s="16" t="s">
        <v>50</v>
      </c>
      <c r="G27" s="4"/>
      <c r="H27" s="27"/>
      <c r="I27" s="21">
        <v>35000</v>
      </c>
    </row>
    <row r="28" spans="1:10" x14ac:dyDescent="0.2">
      <c r="A28" s="13"/>
      <c r="B28" s="4"/>
      <c r="C28" s="4"/>
      <c r="D28" s="21"/>
      <c r="E28" s="21"/>
      <c r="F28" s="4" t="s">
        <v>192</v>
      </c>
      <c r="G28" s="4"/>
      <c r="H28" s="27"/>
      <c r="I28" s="21">
        <v>377600</v>
      </c>
    </row>
    <row r="29" spans="1:10" x14ac:dyDescent="0.2">
      <c r="A29" s="13"/>
      <c r="B29" s="4"/>
      <c r="C29" s="4"/>
      <c r="D29" s="21"/>
      <c r="E29" s="21"/>
      <c r="F29" s="4" t="s">
        <v>193</v>
      </c>
      <c r="G29" s="4"/>
      <c r="H29" s="27"/>
      <c r="I29" s="21"/>
    </row>
    <row r="30" spans="1:10" x14ac:dyDescent="0.2">
      <c r="A30" s="13"/>
      <c r="B30" s="4"/>
      <c r="C30" s="4"/>
      <c r="D30" s="21"/>
      <c r="E30" s="21"/>
      <c r="F30" s="132" t="s">
        <v>202</v>
      </c>
      <c r="G30" s="4"/>
      <c r="H30" s="27"/>
      <c r="I30" s="51"/>
      <c r="J30" s="48"/>
    </row>
    <row r="31" spans="1:10" x14ac:dyDescent="0.2">
      <c r="A31" s="13"/>
      <c r="B31" s="4"/>
      <c r="C31" s="4"/>
      <c r="D31" s="21"/>
      <c r="E31" s="21"/>
      <c r="F31" s="133" t="s">
        <v>203</v>
      </c>
      <c r="G31" s="4"/>
      <c r="H31" s="27"/>
      <c r="I31" s="21">
        <v>2328000</v>
      </c>
    </row>
    <row r="32" spans="1:10" x14ac:dyDescent="0.2">
      <c r="A32" s="13"/>
      <c r="B32" s="4"/>
      <c r="C32" s="4"/>
      <c r="D32" s="21"/>
      <c r="E32" s="21"/>
      <c r="F32" s="4" t="s">
        <v>103</v>
      </c>
      <c r="G32" s="4"/>
      <c r="H32" s="27"/>
      <c r="I32" s="21">
        <v>103993</v>
      </c>
    </row>
    <row r="33" spans="1:9" x14ac:dyDescent="0.2">
      <c r="A33" s="29"/>
      <c r="B33" s="4"/>
      <c r="C33" s="4"/>
      <c r="D33" s="21"/>
      <c r="E33" s="21"/>
      <c r="F33" s="4" t="s">
        <v>104</v>
      </c>
      <c r="G33" s="4"/>
      <c r="H33" s="27"/>
      <c r="I33" s="21">
        <v>160996</v>
      </c>
    </row>
    <row r="34" spans="1:9" x14ac:dyDescent="0.2">
      <c r="A34" s="14"/>
      <c r="B34" s="15"/>
      <c r="C34" s="15"/>
      <c r="D34" s="22"/>
      <c r="E34" s="22">
        <f>SUM(E8:E33)</f>
        <v>4133769</v>
      </c>
      <c r="F34" s="14"/>
      <c r="G34" s="15"/>
      <c r="H34" s="28"/>
      <c r="I34" s="22">
        <f>SUM(I8:I33)</f>
        <v>4133769</v>
      </c>
    </row>
    <row r="35" spans="1:9" x14ac:dyDescent="0.2">
      <c r="F35" s="134"/>
    </row>
    <row r="40" spans="1:9" ht="15" x14ac:dyDescent="0.25">
      <c r="A40" s="17" t="s">
        <v>118</v>
      </c>
      <c r="G40" s="163" t="s">
        <v>227</v>
      </c>
    </row>
    <row r="41" spans="1:9" ht="15" x14ac:dyDescent="0.25">
      <c r="A41" s="17" t="s">
        <v>114</v>
      </c>
      <c r="G41" s="163" t="s">
        <v>105</v>
      </c>
    </row>
    <row r="42" spans="1:9" ht="15" x14ac:dyDescent="0.25">
      <c r="G42" s="163"/>
    </row>
    <row r="43" spans="1:9" ht="15" x14ac:dyDescent="0.25">
      <c r="G43" s="163"/>
    </row>
    <row r="44" spans="1:9" ht="15" x14ac:dyDescent="0.25">
      <c r="G44" s="163"/>
    </row>
    <row r="45" spans="1:9" ht="15" x14ac:dyDescent="0.25">
      <c r="G45" s="163" t="s">
        <v>106</v>
      </c>
    </row>
    <row r="46" spans="1:9" ht="15" x14ac:dyDescent="0.25">
      <c r="G46" s="163" t="s">
        <v>107</v>
      </c>
    </row>
  </sheetData>
  <mergeCells count="3">
    <mergeCell ref="A1:I1"/>
    <mergeCell ref="A2:I2"/>
    <mergeCell ref="A4:I4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42"/>
  <sheetViews>
    <sheetView topLeftCell="A25" workbookViewId="0">
      <selection activeCell="F36" sqref="F36:F42"/>
    </sheetView>
  </sheetViews>
  <sheetFormatPr defaultRowHeight="14.25" x14ac:dyDescent="0.2"/>
  <cols>
    <col min="3" max="3" width="7.75" customWidth="1"/>
    <col min="4" max="5" width="8.5" bestFit="1" customWidth="1"/>
    <col min="7" max="7" width="9.875" customWidth="1"/>
    <col min="8" max="9" width="8.5" bestFit="1" customWidth="1"/>
  </cols>
  <sheetData>
    <row r="5" spans="1:9" ht="15" x14ac:dyDescent="0.25">
      <c r="A5" s="180" t="s">
        <v>116</v>
      </c>
      <c r="B5" s="180"/>
      <c r="C5" s="180"/>
      <c r="D5" s="180"/>
      <c r="E5" s="180"/>
      <c r="F5" s="180"/>
      <c r="G5" s="180"/>
      <c r="H5" s="180"/>
      <c r="I5" s="180"/>
    </row>
    <row r="6" spans="1:9" s="5" customFormat="1" ht="12.75" x14ac:dyDescent="0.2">
      <c r="A6" s="181" t="s">
        <v>117</v>
      </c>
      <c r="B6" s="181"/>
      <c r="C6" s="181"/>
      <c r="D6" s="181"/>
      <c r="E6" s="181"/>
      <c r="F6" s="181"/>
      <c r="G6" s="181"/>
      <c r="H6" s="181"/>
      <c r="I6" s="181"/>
    </row>
    <row r="8" spans="1:9" ht="15" x14ac:dyDescent="0.25">
      <c r="A8" s="180" t="s">
        <v>115</v>
      </c>
      <c r="B8" s="180"/>
      <c r="C8" s="180"/>
      <c r="D8" s="180"/>
      <c r="E8" s="180"/>
      <c r="F8" s="180"/>
      <c r="G8" s="180"/>
      <c r="H8" s="180"/>
      <c r="I8" s="180"/>
    </row>
    <row r="9" spans="1:9" ht="15" x14ac:dyDescent="0.25">
      <c r="A9" s="52"/>
      <c r="B9" s="52"/>
      <c r="C9" s="52"/>
      <c r="D9" s="52"/>
      <c r="E9" s="52"/>
      <c r="F9" s="52"/>
      <c r="G9" s="52"/>
      <c r="H9" s="52"/>
      <c r="I9" s="52"/>
    </row>
    <row r="10" spans="1:9" x14ac:dyDescent="0.2">
      <c r="A10" s="2" t="s">
        <v>113</v>
      </c>
      <c r="B10" s="3"/>
      <c r="C10" s="3"/>
      <c r="D10" s="18" t="s">
        <v>3</v>
      </c>
      <c r="E10" s="18" t="s">
        <v>3</v>
      </c>
      <c r="F10" s="3" t="s">
        <v>34</v>
      </c>
      <c r="G10" s="3"/>
      <c r="H10" s="2" t="s">
        <v>3</v>
      </c>
      <c r="I10" s="11" t="s">
        <v>3</v>
      </c>
    </row>
    <row r="11" spans="1:9" ht="15" x14ac:dyDescent="0.25">
      <c r="A11" s="12"/>
      <c r="B11" s="10"/>
      <c r="C11" s="10"/>
      <c r="D11" s="164" t="s">
        <v>228</v>
      </c>
      <c r="E11" s="164" t="s">
        <v>228</v>
      </c>
      <c r="F11" s="172"/>
      <c r="G11" s="173"/>
      <c r="H11" s="164" t="s">
        <v>228</v>
      </c>
      <c r="I11" s="164" t="s">
        <v>228</v>
      </c>
    </row>
    <row r="12" spans="1:9" x14ac:dyDescent="0.2">
      <c r="A12" s="30" t="s">
        <v>35</v>
      </c>
      <c r="B12" s="4"/>
      <c r="C12" s="4"/>
      <c r="D12" s="21"/>
      <c r="E12" s="21"/>
      <c r="F12" s="32" t="s">
        <v>42</v>
      </c>
      <c r="G12" s="4"/>
      <c r="H12" s="25"/>
      <c r="I12" s="21">
        <v>749010</v>
      </c>
    </row>
    <row r="13" spans="1:9" x14ac:dyDescent="0.2">
      <c r="A13" s="13" t="s">
        <v>36</v>
      </c>
      <c r="B13" s="4"/>
      <c r="C13" s="4"/>
      <c r="D13" s="21">
        <v>117446</v>
      </c>
      <c r="E13" s="21"/>
      <c r="F13" s="4" t="s">
        <v>43</v>
      </c>
      <c r="G13" s="4"/>
      <c r="H13" s="27"/>
      <c r="I13" s="51"/>
    </row>
    <row r="14" spans="1:9" x14ac:dyDescent="0.2">
      <c r="A14" s="13" t="s">
        <v>37</v>
      </c>
      <c r="B14" s="4"/>
      <c r="C14" s="4"/>
      <c r="D14" s="21"/>
      <c r="E14" s="21"/>
      <c r="F14" s="4"/>
      <c r="G14" s="4"/>
      <c r="H14" s="27"/>
      <c r="I14" s="21"/>
    </row>
    <row r="15" spans="1:9" x14ac:dyDescent="0.2">
      <c r="A15" s="13" t="s">
        <v>38</v>
      </c>
      <c r="B15" s="4"/>
      <c r="C15" s="4"/>
      <c r="D15" s="21">
        <v>5158160</v>
      </c>
      <c r="E15" s="21">
        <f>D13+D15</f>
        <v>5275606</v>
      </c>
      <c r="F15" s="132" t="s">
        <v>200</v>
      </c>
      <c r="G15" s="4"/>
      <c r="H15" s="27"/>
      <c r="I15" s="21">
        <v>5165000</v>
      </c>
    </row>
    <row r="16" spans="1:9" x14ac:dyDescent="0.2">
      <c r="A16" s="13"/>
      <c r="B16" s="4"/>
      <c r="C16" s="4"/>
      <c r="D16" s="31"/>
      <c r="E16" s="21"/>
      <c r="F16" s="4" t="s">
        <v>201</v>
      </c>
      <c r="G16" s="4"/>
      <c r="H16" s="27"/>
      <c r="I16" s="21"/>
    </row>
    <row r="17" spans="1:9" x14ac:dyDescent="0.2">
      <c r="A17" s="13"/>
      <c r="B17" s="4"/>
      <c r="C17" s="4"/>
      <c r="D17" s="21"/>
      <c r="E17" s="21"/>
      <c r="F17" s="4"/>
      <c r="G17" s="4"/>
      <c r="H17" s="27"/>
      <c r="I17" s="21"/>
    </row>
    <row r="18" spans="1:9" x14ac:dyDescent="0.2">
      <c r="A18" s="30" t="s">
        <v>39</v>
      </c>
      <c r="B18" s="4"/>
      <c r="C18" s="4"/>
      <c r="D18" s="21"/>
      <c r="E18" s="21"/>
      <c r="F18" s="33" t="s">
        <v>44</v>
      </c>
      <c r="G18" s="4"/>
      <c r="H18" s="27"/>
      <c r="I18" s="21"/>
    </row>
    <row r="19" spans="1:9" x14ac:dyDescent="0.2">
      <c r="A19" s="13" t="s">
        <v>36</v>
      </c>
      <c r="B19" s="4"/>
      <c r="C19" s="4"/>
      <c r="D19" s="21">
        <v>392600</v>
      </c>
      <c r="E19" s="21"/>
      <c r="F19" s="4" t="s">
        <v>45</v>
      </c>
      <c r="G19" s="4"/>
      <c r="H19" s="50">
        <v>106350</v>
      </c>
      <c r="I19" s="51"/>
    </row>
    <row r="20" spans="1:9" x14ac:dyDescent="0.2">
      <c r="A20" s="13" t="s">
        <v>40</v>
      </c>
      <c r="B20" s="4"/>
      <c r="C20" s="4"/>
      <c r="D20" s="21"/>
      <c r="E20" s="21"/>
      <c r="F20" s="4" t="s">
        <v>102</v>
      </c>
      <c r="G20" s="4"/>
      <c r="H20" s="49">
        <v>167736</v>
      </c>
      <c r="I20" s="50">
        <f>H19+H20</f>
        <v>274086</v>
      </c>
    </row>
    <row r="21" spans="1:9" x14ac:dyDescent="0.2">
      <c r="A21" s="13" t="s">
        <v>41</v>
      </c>
      <c r="B21" s="4"/>
      <c r="C21" s="4"/>
      <c r="D21" s="21">
        <v>377600</v>
      </c>
      <c r="E21" s="21">
        <f>D19+D21</f>
        <v>770200</v>
      </c>
      <c r="F21" s="4"/>
      <c r="G21" s="4"/>
      <c r="H21" s="27"/>
      <c r="I21" s="21"/>
    </row>
    <row r="22" spans="1:9" x14ac:dyDescent="0.2">
      <c r="A22" s="13"/>
      <c r="B22" s="4"/>
      <c r="C22" s="4"/>
      <c r="D22" s="31"/>
      <c r="E22" s="21"/>
      <c r="F22" s="4"/>
      <c r="G22" s="4"/>
      <c r="H22" s="27"/>
      <c r="I22" s="21"/>
    </row>
    <row r="23" spans="1:9" x14ac:dyDescent="0.2">
      <c r="A23" s="13"/>
      <c r="B23" s="4"/>
      <c r="C23" s="4"/>
      <c r="D23" s="21"/>
      <c r="E23" s="21"/>
      <c r="F23" s="4"/>
      <c r="G23" s="4"/>
      <c r="H23" s="27"/>
      <c r="I23" s="21"/>
    </row>
    <row r="24" spans="1:9" x14ac:dyDescent="0.2">
      <c r="A24" s="13" t="s">
        <v>217</v>
      </c>
      <c r="B24" s="4"/>
      <c r="C24" s="4"/>
      <c r="D24" s="21"/>
      <c r="E24" s="21">
        <v>60000</v>
      </c>
      <c r="F24" s="4"/>
      <c r="G24" s="4"/>
      <c r="H24" s="27"/>
      <c r="I24" s="21"/>
    </row>
    <row r="25" spans="1:9" x14ac:dyDescent="0.2">
      <c r="A25" s="13" t="s">
        <v>101</v>
      </c>
      <c r="B25" s="4"/>
      <c r="C25" s="4"/>
      <c r="D25" s="21"/>
      <c r="E25" s="21">
        <v>82290</v>
      </c>
      <c r="F25" s="4"/>
      <c r="G25" s="4"/>
      <c r="H25" s="27"/>
      <c r="I25" s="21"/>
    </row>
    <row r="26" spans="1:9" x14ac:dyDescent="0.2">
      <c r="A26" s="13"/>
      <c r="B26" s="4"/>
      <c r="C26" s="4"/>
      <c r="D26" s="21"/>
      <c r="E26" s="21"/>
      <c r="F26" s="4"/>
      <c r="G26" s="4"/>
      <c r="H26" s="27"/>
      <c r="I26" s="21"/>
    </row>
    <row r="27" spans="1:9" x14ac:dyDescent="0.2">
      <c r="A27" s="13"/>
      <c r="B27" s="4"/>
      <c r="C27" s="4"/>
      <c r="D27" s="21"/>
      <c r="E27" s="21"/>
      <c r="F27" s="4"/>
      <c r="G27" s="4"/>
      <c r="H27" s="27"/>
      <c r="I27" s="21"/>
    </row>
    <row r="28" spans="1:9" x14ac:dyDescent="0.2">
      <c r="A28" s="29"/>
      <c r="B28" s="4"/>
      <c r="C28" s="4"/>
      <c r="D28" s="21"/>
      <c r="E28" s="21"/>
      <c r="F28" s="4"/>
      <c r="G28" s="4"/>
      <c r="H28" s="27"/>
      <c r="I28" s="21"/>
    </row>
    <row r="29" spans="1:9" x14ac:dyDescent="0.2">
      <c r="A29" s="14"/>
      <c r="B29" s="15"/>
      <c r="C29" s="15"/>
      <c r="D29" s="22"/>
      <c r="E29" s="22">
        <f>SUM(E12:E28)</f>
        <v>6188096</v>
      </c>
      <c r="F29" s="15"/>
      <c r="G29" s="15"/>
      <c r="H29" s="28"/>
      <c r="I29" s="22">
        <f>SUM(I12:I28)</f>
        <v>6188096</v>
      </c>
    </row>
    <row r="30" spans="1:9" x14ac:dyDescent="0.2">
      <c r="A30" s="17"/>
      <c r="B30" s="4"/>
      <c r="C30" s="4"/>
      <c r="D30" s="9"/>
      <c r="E30" s="9"/>
      <c r="F30" s="4"/>
      <c r="G30" s="4"/>
      <c r="H30" s="8"/>
      <c r="I30" s="9"/>
    </row>
    <row r="36" spans="1:6" ht="15" x14ac:dyDescent="0.25">
      <c r="A36" s="17" t="s">
        <v>118</v>
      </c>
      <c r="F36" s="163" t="s">
        <v>227</v>
      </c>
    </row>
    <row r="37" spans="1:6" ht="15" x14ac:dyDescent="0.25">
      <c r="A37" s="17" t="s">
        <v>114</v>
      </c>
      <c r="F37" s="163" t="s">
        <v>105</v>
      </c>
    </row>
    <row r="38" spans="1:6" ht="15" x14ac:dyDescent="0.25">
      <c r="F38" s="163"/>
    </row>
    <row r="39" spans="1:6" ht="15" x14ac:dyDescent="0.25">
      <c r="F39" s="163"/>
    </row>
    <row r="40" spans="1:6" ht="15" x14ac:dyDescent="0.25">
      <c r="F40" s="163"/>
    </row>
    <row r="41" spans="1:6" ht="15" x14ac:dyDescent="0.25">
      <c r="F41" s="163" t="s">
        <v>106</v>
      </c>
    </row>
    <row r="42" spans="1:6" ht="15" x14ac:dyDescent="0.25">
      <c r="F42" s="163" t="s">
        <v>107</v>
      </c>
    </row>
  </sheetData>
  <mergeCells count="3">
    <mergeCell ref="A5:I5"/>
    <mergeCell ref="A6:I6"/>
    <mergeCell ref="A8:I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activeCell="M5" sqref="M5"/>
    </sheetView>
  </sheetViews>
  <sheetFormatPr defaultRowHeight="14.25" x14ac:dyDescent="0.2"/>
  <cols>
    <col min="2" max="2" width="7.25" customWidth="1"/>
    <col min="3" max="3" width="7.25" bestFit="1" customWidth="1"/>
    <col min="4" max="5" width="7.125" bestFit="1" customWidth="1"/>
    <col min="7" max="7" width="10.875" customWidth="1"/>
    <col min="8" max="10" width="7.125" bestFit="1" customWidth="1"/>
  </cols>
  <sheetData>
    <row r="1" spans="1:13" ht="15" x14ac:dyDescent="0.25">
      <c r="A1" s="180" t="s">
        <v>116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3" x14ac:dyDescent="0.2">
      <c r="A2" s="181" t="s">
        <v>117</v>
      </c>
      <c r="B2" s="181"/>
      <c r="C2" s="181"/>
      <c r="D2" s="181"/>
      <c r="E2" s="181"/>
      <c r="F2" s="181"/>
      <c r="G2" s="181"/>
      <c r="H2" s="181"/>
      <c r="I2" s="181"/>
      <c r="J2" s="181"/>
    </row>
    <row r="3" spans="1:13" ht="15" x14ac:dyDescent="0.25">
      <c r="A3" s="197" t="s">
        <v>119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3" x14ac:dyDescent="0.2">
      <c r="A4" s="195" t="s">
        <v>170</v>
      </c>
      <c r="B4" s="196"/>
      <c r="C4" s="14" t="s">
        <v>121</v>
      </c>
      <c r="D4" s="56" t="s">
        <v>122</v>
      </c>
      <c r="E4" s="53" t="s">
        <v>3</v>
      </c>
      <c r="F4" s="3" t="s">
        <v>123</v>
      </c>
      <c r="G4" s="3"/>
      <c r="H4" s="14" t="s">
        <v>121</v>
      </c>
      <c r="I4" s="56" t="s">
        <v>122</v>
      </c>
      <c r="J4" s="56" t="s">
        <v>3</v>
      </c>
    </row>
    <row r="5" spans="1:13" ht="10.5" customHeight="1" x14ac:dyDescent="0.2">
      <c r="A5" s="63"/>
      <c r="B5" s="64"/>
      <c r="C5" s="174" t="s">
        <v>228</v>
      </c>
      <c r="D5" s="174" t="s">
        <v>228</v>
      </c>
      <c r="E5" s="174" t="s">
        <v>228</v>
      </c>
      <c r="F5" s="174"/>
      <c r="G5" s="175"/>
      <c r="H5" s="174" t="s">
        <v>228</v>
      </c>
      <c r="I5" s="174" t="s">
        <v>228</v>
      </c>
      <c r="J5" s="174" t="s">
        <v>228</v>
      </c>
      <c r="M5" s="10"/>
    </row>
    <row r="6" spans="1:13" ht="10.5" customHeight="1" x14ac:dyDescent="0.2">
      <c r="A6" s="54" t="s">
        <v>120</v>
      </c>
      <c r="B6" s="64"/>
      <c r="C6" s="65"/>
      <c r="D6" s="66"/>
      <c r="E6" s="66"/>
      <c r="F6" s="54" t="s">
        <v>98</v>
      </c>
      <c r="G6" s="64"/>
      <c r="H6" s="68">
        <v>617088</v>
      </c>
      <c r="I6" s="87" t="s">
        <v>138</v>
      </c>
      <c r="J6" s="70">
        <v>617088</v>
      </c>
    </row>
    <row r="7" spans="1:13" ht="10.5" customHeight="1" x14ac:dyDescent="0.2">
      <c r="A7" s="54" t="s">
        <v>124</v>
      </c>
      <c r="B7" s="80"/>
      <c r="C7" s="86" t="s">
        <v>138</v>
      </c>
      <c r="D7" s="66">
        <v>1370</v>
      </c>
      <c r="E7" s="66">
        <f>SUM(C7:D7)</f>
        <v>1370</v>
      </c>
      <c r="F7" s="54" t="s">
        <v>139</v>
      </c>
      <c r="G7" s="64"/>
      <c r="H7" s="68">
        <v>178620</v>
      </c>
      <c r="I7" s="87" t="s">
        <v>138</v>
      </c>
      <c r="J7" s="70">
        <v>178620</v>
      </c>
    </row>
    <row r="8" spans="1:13" ht="11.25" customHeight="1" x14ac:dyDescent="0.2">
      <c r="A8" s="54" t="s">
        <v>125</v>
      </c>
      <c r="B8" s="64"/>
      <c r="C8" s="57">
        <v>73834</v>
      </c>
      <c r="D8" s="66">
        <v>5459</v>
      </c>
      <c r="E8" s="66">
        <f t="shared" ref="E8:E22" si="0">SUM(C8:D8)</f>
        <v>79293</v>
      </c>
      <c r="F8" s="54" t="s">
        <v>140</v>
      </c>
      <c r="G8" s="64"/>
      <c r="H8" s="68">
        <v>12780</v>
      </c>
      <c r="I8" s="87" t="s">
        <v>138</v>
      </c>
      <c r="J8" s="70">
        <v>12780</v>
      </c>
    </row>
    <row r="9" spans="1:13" ht="11.25" customHeight="1" x14ac:dyDescent="0.2">
      <c r="A9" s="54" t="s">
        <v>100</v>
      </c>
      <c r="B9" s="64"/>
      <c r="C9" s="67"/>
      <c r="D9" s="67"/>
      <c r="E9" s="66">
        <f t="shared" si="0"/>
        <v>0</v>
      </c>
      <c r="F9" s="54" t="s">
        <v>141</v>
      </c>
      <c r="G9" s="60"/>
      <c r="H9" s="68">
        <v>38400</v>
      </c>
      <c r="I9" s="87" t="s">
        <v>138</v>
      </c>
      <c r="J9" s="70">
        <v>38400</v>
      </c>
    </row>
    <row r="10" spans="1:13" ht="10.5" customHeight="1" x14ac:dyDescent="0.2">
      <c r="A10" s="54" t="s">
        <v>126</v>
      </c>
      <c r="B10" s="64"/>
      <c r="C10" s="57">
        <v>694408</v>
      </c>
      <c r="D10" s="81" t="s">
        <v>138</v>
      </c>
      <c r="E10" s="66">
        <f t="shared" si="0"/>
        <v>694408</v>
      </c>
      <c r="F10" s="54" t="s">
        <v>142</v>
      </c>
      <c r="G10" s="60"/>
      <c r="H10" s="68">
        <v>35700</v>
      </c>
      <c r="I10" s="87" t="s">
        <v>138</v>
      </c>
      <c r="J10" s="70">
        <v>35700</v>
      </c>
    </row>
    <row r="11" spans="1:13" ht="9.75" customHeight="1" x14ac:dyDescent="0.2">
      <c r="A11" s="54" t="s">
        <v>127</v>
      </c>
      <c r="B11" s="64"/>
      <c r="C11" s="57">
        <v>1984785</v>
      </c>
      <c r="D11" s="81" t="s">
        <v>138</v>
      </c>
      <c r="E11" s="66">
        <f t="shared" si="0"/>
        <v>1984785</v>
      </c>
      <c r="F11" s="54" t="s">
        <v>143</v>
      </c>
      <c r="G11" s="60"/>
      <c r="H11" s="68"/>
      <c r="I11" s="87"/>
      <c r="J11" s="70"/>
    </row>
    <row r="12" spans="1:13" ht="11.25" customHeight="1" x14ac:dyDescent="0.2">
      <c r="A12" s="54" t="s">
        <v>128</v>
      </c>
      <c r="B12" s="64"/>
      <c r="C12" s="57">
        <v>820456</v>
      </c>
      <c r="D12" s="81" t="s">
        <v>138</v>
      </c>
      <c r="E12" s="66">
        <f t="shared" si="0"/>
        <v>820456</v>
      </c>
      <c r="F12" s="54" t="s">
        <v>144</v>
      </c>
      <c r="G12" s="60"/>
      <c r="H12" s="68">
        <v>18050</v>
      </c>
      <c r="I12" s="66">
        <v>3546</v>
      </c>
      <c r="J12" s="70">
        <v>21596</v>
      </c>
    </row>
    <row r="13" spans="1:13" ht="12" customHeight="1" x14ac:dyDescent="0.2">
      <c r="A13" s="54" t="s">
        <v>129</v>
      </c>
      <c r="B13" s="64"/>
      <c r="C13" s="57">
        <v>375066</v>
      </c>
      <c r="D13" s="81" t="s">
        <v>138</v>
      </c>
      <c r="E13" s="66">
        <f t="shared" si="0"/>
        <v>375066</v>
      </c>
      <c r="F13" s="54" t="s">
        <v>145</v>
      </c>
      <c r="G13" s="60"/>
      <c r="H13" s="68">
        <v>1500</v>
      </c>
      <c r="I13" s="66">
        <v>2200</v>
      </c>
      <c r="J13" s="70">
        <v>3700</v>
      </c>
    </row>
    <row r="14" spans="1:13" ht="12" customHeight="1" x14ac:dyDescent="0.2">
      <c r="A14" s="54" t="s">
        <v>130</v>
      </c>
      <c r="B14" s="64"/>
      <c r="C14" s="57">
        <v>67277</v>
      </c>
      <c r="D14" s="81" t="s">
        <v>138</v>
      </c>
      <c r="E14" s="66">
        <f t="shared" si="0"/>
        <v>67277</v>
      </c>
      <c r="F14" s="54" t="s">
        <v>146</v>
      </c>
      <c r="G14" s="60"/>
      <c r="H14" s="68">
        <v>1800</v>
      </c>
      <c r="I14" s="66">
        <v>5000</v>
      </c>
      <c r="J14" s="70">
        <v>6800</v>
      </c>
    </row>
    <row r="15" spans="1:13" ht="11.25" customHeight="1" x14ac:dyDescent="0.2">
      <c r="A15" s="54" t="s">
        <v>131</v>
      </c>
      <c r="B15" s="64"/>
      <c r="C15" s="57">
        <v>117943</v>
      </c>
      <c r="D15" s="90" t="s">
        <v>138</v>
      </c>
      <c r="E15" s="66">
        <f t="shared" si="0"/>
        <v>117943</v>
      </c>
      <c r="F15" s="54" t="s">
        <v>147</v>
      </c>
      <c r="G15" s="60"/>
      <c r="H15" s="68">
        <v>15000</v>
      </c>
      <c r="I15" s="66">
        <v>24600</v>
      </c>
      <c r="J15" s="70">
        <v>39600</v>
      </c>
    </row>
    <row r="16" spans="1:13" ht="11.25" customHeight="1" x14ac:dyDescent="0.2">
      <c r="A16" s="54" t="s">
        <v>135</v>
      </c>
      <c r="B16" s="64"/>
      <c r="C16" s="87" t="s">
        <v>138</v>
      </c>
      <c r="D16" s="57">
        <v>288628</v>
      </c>
      <c r="E16" s="66">
        <f t="shared" si="0"/>
        <v>288628</v>
      </c>
      <c r="F16" s="54" t="s">
        <v>148</v>
      </c>
      <c r="G16" s="60"/>
      <c r="H16" s="68">
        <v>25000</v>
      </c>
      <c r="I16" s="87" t="s">
        <v>138</v>
      </c>
      <c r="J16" s="70">
        <v>25000</v>
      </c>
    </row>
    <row r="17" spans="1:10" ht="11.25" customHeight="1" x14ac:dyDescent="0.2">
      <c r="A17" s="54" t="s">
        <v>134</v>
      </c>
      <c r="B17" s="60"/>
      <c r="C17" s="90" t="s">
        <v>138</v>
      </c>
      <c r="D17" s="57">
        <v>769600</v>
      </c>
      <c r="E17" s="66">
        <f t="shared" si="0"/>
        <v>769600</v>
      </c>
      <c r="F17" s="54" t="s">
        <v>149</v>
      </c>
      <c r="G17" s="60"/>
      <c r="H17" s="68">
        <v>1250</v>
      </c>
      <c r="I17" s="66">
        <v>1329</v>
      </c>
      <c r="J17" s="70">
        <v>2579</v>
      </c>
    </row>
    <row r="18" spans="1:10" ht="10.5" customHeight="1" x14ac:dyDescent="0.2">
      <c r="A18" s="54" t="s">
        <v>133</v>
      </c>
      <c r="B18" s="60"/>
      <c r="C18" s="90" t="s">
        <v>138</v>
      </c>
      <c r="D18" s="57">
        <v>401</v>
      </c>
      <c r="E18" s="66">
        <f t="shared" si="0"/>
        <v>401</v>
      </c>
      <c r="F18" s="54" t="s">
        <v>150</v>
      </c>
      <c r="G18" s="60"/>
      <c r="H18" s="68">
        <v>82920</v>
      </c>
      <c r="I18" s="87" t="s">
        <v>138</v>
      </c>
      <c r="J18" s="70">
        <v>82920</v>
      </c>
    </row>
    <row r="19" spans="1:10" ht="11.25" customHeight="1" x14ac:dyDescent="0.2">
      <c r="A19" s="54" t="s">
        <v>132</v>
      </c>
      <c r="B19" s="60"/>
      <c r="C19" s="90" t="s">
        <v>138</v>
      </c>
      <c r="D19" s="57">
        <v>1053205</v>
      </c>
      <c r="E19" s="66">
        <f t="shared" si="0"/>
        <v>1053205</v>
      </c>
      <c r="F19" s="54" t="s">
        <v>151</v>
      </c>
      <c r="G19" s="60"/>
      <c r="H19" s="68">
        <v>21400</v>
      </c>
      <c r="I19" s="66">
        <v>2364</v>
      </c>
      <c r="J19" s="70">
        <v>23764</v>
      </c>
    </row>
    <row r="20" spans="1:10" ht="11.25" customHeight="1" x14ac:dyDescent="0.2">
      <c r="A20" s="54" t="s">
        <v>136</v>
      </c>
      <c r="B20" s="60"/>
      <c r="C20" s="90" t="s">
        <v>138</v>
      </c>
      <c r="D20" s="57">
        <v>585853</v>
      </c>
      <c r="E20" s="66">
        <f t="shared" si="0"/>
        <v>585853</v>
      </c>
      <c r="F20" s="58" t="s">
        <v>152</v>
      </c>
      <c r="G20" s="60"/>
      <c r="H20" s="68">
        <v>24692</v>
      </c>
      <c r="I20" s="66">
        <v>2240</v>
      </c>
      <c r="J20" s="70">
        <v>26932</v>
      </c>
    </row>
    <row r="21" spans="1:10" ht="10.5" customHeight="1" x14ac:dyDescent="0.2">
      <c r="A21" s="54" t="s">
        <v>137</v>
      </c>
      <c r="B21" s="60"/>
      <c r="C21" s="90" t="s">
        <v>138</v>
      </c>
      <c r="D21" s="57">
        <v>399000</v>
      </c>
      <c r="E21" s="66">
        <f t="shared" si="0"/>
        <v>399000</v>
      </c>
      <c r="F21" s="59" t="s">
        <v>153</v>
      </c>
      <c r="G21" s="60"/>
      <c r="H21" s="68">
        <v>11382</v>
      </c>
      <c r="I21" s="87" t="s">
        <v>138</v>
      </c>
      <c r="J21" s="70">
        <v>11382</v>
      </c>
    </row>
    <row r="22" spans="1:10" ht="11.25" customHeight="1" x14ac:dyDescent="0.2">
      <c r="A22" s="54" t="s">
        <v>220</v>
      </c>
      <c r="B22" s="60"/>
      <c r="C22" s="65"/>
      <c r="D22" s="66">
        <v>254300</v>
      </c>
      <c r="E22" s="66">
        <f t="shared" si="0"/>
        <v>254300</v>
      </c>
      <c r="F22" s="59" t="s">
        <v>154</v>
      </c>
      <c r="G22" s="60"/>
      <c r="H22" s="68">
        <v>2300</v>
      </c>
      <c r="I22" s="87" t="s">
        <v>138</v>
      </c>
      <c r="J22" s="70">
        <v>2300</v>
      </c>
    </row>
    <row r="23" spans="1:10" ht="11.25" customHeight="1" x14ac:dyDescent="0.2">
      <c r="A23" s="58"/>
      <c r="B23" s="60"/>
      <c r="C23" s="65"/>
      <c r="D23" s="66"/>
      <c r="E23" s="66"/>
      <c r="F23" s="59" t="s">
        <v>155</v>
      </c>
      <c r="G23" s="60"/>
      <c r="H23" s="68">
        <v>15045</v>
      </c>
      <c r="I23" s="87" t="s">
        <v>138</v>
      </c>
      <c r="J23" s="70">
        <v>15045</v>
      </c>
    </row>
    <row r="24" spans="1:10" ht="12" customHeight="1" x14ac:dyDescent="0.2">
      <c r="A24" s="59"/>
      <c r="B24" s="69"/>
      <c r="C24" s="70"/>
      <c r="D24" s="66"/>
      <c r="E24" s="71"/>
      <c r="F24" s="59" t="s">
        <v>156</v>
      </c>
      <c r="G24" s="60"/>
      <c r="H24" s="68">
        <v>25253</v>
      </c>
      <c r="I24" s="66">
        <v>4528</v>
      </c>
      <c r="J24" s="70">
        <v>29781</v>
      </c>
    </row>
    <row r="25" spans="1:10" ht="11.25" customHeight="1" x14ac:dyDescent="0.2">
      <c r="A25" s="59"/>
      <c r="B25" s="69"/>
      <c r="C25" s="70"/>
      <c r="D25" s="66"/>
      <c r="E25" s="71"/>
      <c r="F25" s="59" t="s">
        <v>157</v>
      </c>
      <c r="G25" s="60"/>
      <c r="H25" s="68">
        <v>35000</v>
      </c>
      <c r="I25" s="87" t="s">
        <v>138</v>
      </c>
      <c r="J25" s="70">
        <v>35000</v>
      </c>
    </row>
    <row r="26" spans="1:10" ht="11.25" customHeight="1" x14ac:dyDescent="0.2">
      <c r="A26" s="59"/>
      <c r="B26" s="69"/>
      <c r="C26" s="70"/>
      <c r="D26" s="66"/>
      <c r="E26" s="71"/>
      <c r="F26" s="59" t="s">
        <v>194</v>
      </c>
      <c r="G26" s="60"/>
      <c r="H26" s="68">
        <v>377600</v>
      </c>
      <c r="I26" s="87"/>
      <c r="J26" s="70">
        <v>377600</v>
      </c>
    </row>
    <row r="27" spans="1:10" ht="11.25" customHeight="1" x14ac:dyDescent="0.2">
      <c r="A27" s="59"/>
      <c r="B27" s="69"/>
      <c r="C27" s="70"/>
      <c r="D27" s="66"/>
      <c r="E27" s="71"/>
      <c r="F27" s="59" t="s">
        <v>195</v>
      </c>
      <c r="G27" s="60"/>
      <c r="H27" s="68"/>
      <c r="I27" s="87"/>
      <c r="J27" s="70"/>
    </row>
    <row r="28" spans="1:10" ht="11.25" customHeight="1" x14ac:dyDescent="0.2">
      <c r="A28" s="59"/>
      <c r="B28" s="69"/>
      <c r="C28" s="70"/>
      <c r="D28" s="66"/>
      <c r="E28" s="71"/>
      <c r="F28" s="59" t="s">
        <v>198</v>
      </c>
      <c r="G28" s="60"/>
      <c r="H28" s="68"/>
      <c r="I28" s="87"/>
      <c r="J28" s="70"/>
    </row>
    <row r="29" spans="1:10" ht="11.25" customHeight="1" x14ac:dyDescent="0.2">
      <c r="A29" s="59"/>
      <c r="B29" s="69"/>
      <c r="C29" s="70"/>
      <c r="D29" s="66"/>
      <c r="E29" s="71"/>
      <c r="F29" s="59" t="s">
        <v>199</v>
      </c>
      <c r="G29" s="60"/>
      <c r="H29" s="68">
        <v>2328000</v>
      </c>
      <c r="I29" s="87">
        <v>2837000</v>
      </c>
      <c r="J29" s="70">
        <v>5165000</v>
      </c>
    </row>
    <row r="30" spans="1:10" ht="11.25" customHeight="1" x14ac:dyDescent="0.2">
      <c r="A30" s="59"/>
      <c r="B30" s="69"/>
      <c r="C30" s="70"/>
      <c r="D30" s="66"/>
      <c r="E30" s="71"/>
      <c r="F30" s="54" t="s">
        <v>160</v>
      </c>
      <c r="G30" s="60"/>
      <c r="H30" s="88" t="s">
        <v>138</v>
      </c>
      <c r="I30" s="66">
        <v>1758</v>
      </c>
      <c r="J30" s="70">
        <v>1758</v>
      </c>
    </row>
    <row r="31" spans="1:10" ht="11.25" customHeight="1" x14ac:dyDescent="0.2">
      <c r="A31" s="59"/>
      <c r="B31" s="69"/>
      <c r="C31" s="70"/>
      <c r="D31" s="66"/>
      <c r="E31" s="66"/>
      <c r="F31" s="83" t="s">
        <v>161</v>
      </c>
      <c r="G31" s="60"/>
      <c r="H31" s="88" t="s">
        <v>138</v>
      </c>
      <c r="I31" s="66">
        <v>10320</v>
      </c>
      <c r="J31" s="70">
        <v>10320</v>
      </c>
    </row>
    <row r="32" spans="1:10" ht="11.25" customHeight="1" x14ac:dyDescent="0.2">
      <c r="A32" s="54"/>
      <c r="B32" s="60"/>
      <c r="C32" s="65"/>
      <c r="D32" s="66"/>
      <c r="E32" s="66"/>
      <c r="F32" s="55" t="s">
        <v>162</v>
      </c>
      <c r="G32" s="60"/>
      <c r="H32" s="88" t="s">
        <v>138</v>
      </c>
      <c r="I32" s="66">
        <v>1547</v>
      </c>
      <c r="J32" s="70">
        <v>1547</v>
      </c>
    </row>
    <row r="33" spans="1:14" s="62" customFormat="1" ht="10.5" customHeight="1" x14ac:dyDescent="0.2">
      <c r="A33" s="72"/>
      <c r="B33" s="61"/>
      <c r="C33" s="73"/>
      <c r="D33" s="74"/>
      <c r="E33" s="74"/>
      <c r="F33" s="60" t="s">
        <v>164</v>
      </c>
      <c r="G33" s="61"/>
      <c r="H33" s="89" t="s">
        <v>138</v>
      </c>
      <c r="I33" s="66">
        <v>3668</v>
      </c>
      <c r="J33" s="70">
        <v>3668</v>
      </c>
    </row>
    <row r="34" spans="1:14" s="62" customFormat="1" ht="10.5" customHeight="1" x14ac:dyDescent="0.2">
      <c r="A34" s="72"/>
      <c r="B34" s="61"/>
      <c r="C34" s="73"/>
      <c r="D34" s="74"/>
      <c r="E34" s="74"/>
      <c r="F34" s="60" t="s">
        <v>163</v>
      </c>
      <c r="G34" s="61"/>
      <c r="H34" s="88" t="s">
        <v>138</v>
      </c>
      <c r="I34" s="66">
        <v>1627</v>
      </c>
      <c r="J34" s="70">
        <v>1627</v>
      </c>
    </row>
    <row r="35" spans="1:14" s="62" customFormat="1" ht="11.25" customHeight="1" x14ac:dyDescent="0.2">
      <c r="A35" s="72"/>
      <c r="B35" s="61"/>
      <c r="C35" s="73"/>
      <c r="D35" s="74"/>
      <c r="E35" s="74"/>
      <c r="F35" s="60" t="s">
        <v>165</v>
      </c>
      <c r="G35" s="60"/>
      <c r="H35" s="88" t="s">
        <v>138</v>
      </c>
      <c r="I35" s="66">
        <v>60449</v>
      </c>
      <c r="J35" s="70">
        <v>60449</v>
      </c>
    </row>
    <row r="36" spans="1:14" s="62" customFormat="1" ht="10.5" customHeight="1" x14ac:dyDescent="0.2">
      <c r="A36" s="72"/>
      <c r="B36" s="61"/>
      <c r="C36" s="73"/>
      <c r="D36" s="74"/>
      <c r="E36" s="74"/>
      <c r="F36" s="60" t="s">
        <v>166</v>
      </c>
      <c r="G36" s="60"/>
      <c r="H36" s="88" t="s">
        <v>138</v>
      </c>
      <c r="I36" s="66">
        <v>75227</v>
      </c>
      <c r="J36" s="70">
        <v>75227</v>
      </c>
    </row>
    <row r="37" spans="1:14" s="62" customFormat="1" ht="9.75" customHeight="1" x14ac:dyDescent="0.2">
      <c r="A37" s="72"/>
      <c r="B37" s="61"/>
      <c r="C37" s="73"/>
      <c r="D37" s="74"/>
      <c r="E37" s="74"/>
      <c r="F37" s="60" t="s">
        <v>167</v>
      </c>
      <c r="G37" s="60"/>
      <c r="H37" s="88" t="s">
        <v>138</v>
      </c>
      <c r="I37" s="66">
        <v>120000</v>
      </c>
      <c r="J37" s="70">
        <v>120000</v>
      </c>
    </row>
    <row r="38" spans="1:14" s="62" customFormat="1" ht="12" customHeight="1" x14ac:dyDescent="0.2">
      <c r="A38" s="72"/>
      <c r="B38" s="61"/>
      <c r="C38" s="73"/>
      <c r="D38" s="74"/>
      <c r="E38" s="74"/>
      <c r="F38" s="60" t="s">
        <v>168</v>
      </c>
      <c r="G38" s="60"/>
      <c r="H38" s="88" t="s">
        <v>138</v>
      </c>
      <c r="I38" s="66">
        <v>20943</v>
      </c>
      <c r="J38" s="70">
        <v>20943</v>
      </c>
    </row>
    <row r="39" spans="1:14" s="62" customFormat="1" ht="11.25" customHeight="1" x14ac:dyDescent="0.2">
      <c r="A39" s="72"/>
      <c r="B39" s="61"/>
      <c r="C39" s="73"/>
      <c r="D39" s="74"/>
      <c r="E39" s="74"/>
      <c r="F39" s="60" t="s">
        <v>169</v>
      </c>
      <c r="G39" s="60"/>
      <c r="H39" s="88" t="s">
        <v>138</v>
      </c>
      <c r="I39" s="66">
        <v>145773</v>
      </c>
      <c r="J39" s="70">
        <v>145773</v>
      </c>
    </row>
    <row r="40" spans="1:14" s="62" customFormat="1" ht="11.25" customHeight="1" x14ac:dyDescent="0.2">
      <c r="A40" s="72"/>
      <c r="B40" s="61"/>
      <c r="C40" s="73"/>
      <c r="D40" s="74"/>
      <c r="E40" s="74"/>
      <c r="F40" s="60" t="s">
        <v>216</v>
      </c>
      <c r="G40" s="60"/>
      <c r="H40" s="103">
        <v>60000</v>
      </c>
      <c r="I40" s="66"/>
      <c r="J40" s="70">
        <v>60000</v>
      </c>
    </row>
    <row r="41" spans="1:14" x14ac:dyDescent="0.2">
      <c r="A41" s="54"/>
      <c r="B41" s="60"/>
      <c r="C41" s="65"/>
      <c r="D41" s="66"/>
      <c r="E41" s="66"/>
      <c r="F41" s="102" t="s">
        <v>225</v>
      </c>
      <c r="G41" s="60"/>
      <c r="H41" s="103"/>
      <c r="I41" s="104">
        <v>24600</v>
      </c>
      <c r="J41" s="105">
        <v>24600</v>
      </c>
    </row>
    <row r="42" spans="1:14" x14ac:dyDescent="0.2">
      <c r="A42" s="54"/>
      <c r="B42" s="60"/>
      <c r="C42" s="65"/>
      <c r="D42" s="66"/>
      <c r="E42" s="66"/>
      <c r="F42" s="102" t="s">
        <v>158</v>
      </c>
      <c r="G42" s="60"/>
      <c r="H42" s="68">
        <v>43993</v>
      </c>
      <c r="I42" s="66">
        <v>2357</v>
      </c>
      <c r="J42" s="70">
        <v>46350</v>
      </c>
    </row>
    <row r="43" spans="1:14" x14ac:dyDescent="0.2">
      <c r="A43" s="54"/>
      <c r="B43" s="60"/>
      <c r="C43" s="65"/>
      <c r="D43" s="66"/>
      <c r="E43" s="66"/>
      <c r="F43" s="60" t="s">
        <v>159</v>
      </c>
      <c r="G43" s="60"/>
      <c r="H43" s="68">
        <v>160996</v>
      </c>
      <c r="I43" s="66">
        <v>6740</v>
      </c>
      <c r="J43" s="70">
        <v>167736</v>
      </c>
    </row>
    <row r="44" spans="1:14" x14ac:dyDescent="0.2">
      <c r="A44" s="75"/>
      <c r="B44" s="60"/>
      <c r="C44" s="65"/>
      <c r="D44" s="66"/>
      <c r="E44" s="66"/>
      <c r="F44" s="60"/>
      <c r="G44" s="60"/>
      <c r="H44" s="68"/>
      <c r="I44" s="66"/>
      <c r="J44" s="70"/>
    </row>
    <row r="45" spans="1:14" x14ac:dyDescent="0.2">
      <c r="A45" s="76"/>
      <c r="B45" s="77"/>
      <c r="C45" s="108">
        <f>SUM(C7:C44)</f>
        <v>4133769</v>
      </c>
      <c r="D45" s="107">
        <f>SUM(D6:D44)</f>
        <v>3357816</v>
      </c>
      <c r="E45" s="107">
        <f>SUM(E6:E44)</f>
        <v>7491585</v>
      </c>
      <c r="F45" s="77"/>
      <c r="G45" s="77"/>
      <c r="H45" s="106">
        <f>SUM(H6:H44)</f>
        <v>4133769</v>
      </c>
      <c r="I45" s="107">
        <f>SUM(I6:I44)</f>
        <v>3357816</v>
      </c>
      <c r="J45" s="108">
        <f>SUM(J6:J44)</f>
        <v>7491585</v>
      </c>
    </row>
    <row r="46" spans="1:14" x14ac:dyDescent="0.2">
      <c r="N46">
        <v>1805769</v>
      </c>
    </row>
    <row r="47" spans="1:14" x14ac:dyDescent="0.2">
      <c r="N47">
        <v>2328000</v>
      </c>
    </row>
    <row r="48" spans="1:14" x14ac:dyDescent="0.2">
      <c r="N48">
        <f>N46+N47</f>
        <v>4133769</v>
      </c>
    </row>
    <row r="52" spans="1:7" x14ac:dyDescent="0.2">
      <c r="G52" s="84" t="s">
        <v>108</v>
      </c>
    </row>
    <row r="53" spans="1:7" x14ac:dyDescent="0.2">
      <c r="G53" s="84" t="s">
        <v>109</v>
      </c>
    </row>
    <row r="54" spans="1:7" x14ac:dyDescent="0.2">
      <c r="A54" s="85" t="s">
        <v>118</v>
      </c>
      <c r="G54" s="84"/>
    </row>
    <row r="55" spans="1:7" x14ac:dyDescent="0.2">
      <c r="A55" s="85" t="s">
        <v>114</v>
      </c>
      <c r="G55" s="84"/>
    </row>
    <row r="56" spans="1:7" x14ac:dyDescent="0.2">
      <c r="G56" s="84"/>
    </row>
    <row r="57" spans="1:7" x14ac:dyDescent="0.2">
      <c r="G57" s="84" t="s">
        <v>110</v>
      </c>
    </row>
    <row r="58" spans="1:7" x14ac:dyDescent="0.2">
      <c r="G58" s="84" t="s">
        <v>111</v>
      </c>
    </row>
  </sheetData>
  <mergeCells count="4">
    <mergeCell ref="A4:B4"/>
    <mergeCell ref="A1:J1"/>
    <mergeCell ref="A2:J2"/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N14" sqref="N14"/>
    </sheetView>
  </sheetViews>
  <sheetFormatPr defaultRowHeight="14.25" x14ac:dyDescent="0.2"/>
  <cols>
    <col min="2" max="2" width="11.375" customWidth="1"/>
    <col min="3" max="4" width="7.25" bestFit="1" customWidth="1"/>
    <col min="5" max="5" width="7.125" bestFit="1" customWidth="1"/>
    <col min="7" max="7" width="10.125" customWidth="1"/>
    <col min="8" max="9" width="7.25" bestFit="1" customWidth="1"/>
    <col min="10" max="10" width="7.125" bestFit="1" customWidth="1"/>
  </cols>
  <sheetData>
    <row r="1" spans="1:14" ht="15" x14ac:dyDescent="0.25">
      <c r="A1" s="180" t="s">
        <v>116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4" x14ac:dyDescent="0.2">
      <c r="A2" s="181" t="s">
        <v>117</v>
      </c>
      <c r="B2" s="181"/>
      <c r="C2" s="181"/>
      <c r="D2" s="181"/>
      <c r="E2" s="181"/>
      <c r="F2" s="181"/>
      <c r="G2" s="181"/>
      <c r="H2" s="181"/>
      <c r="I2" s="181"/>
      <c r="J2" s="181"/>
    </row>
    <row r="3" spans="1:14" ht="15" x14ac:dyDescent="0.25">
      <c r="A3" s="197" t="s">
        <v>171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4" x14ac:dyDescent="0.2">
      <c r="A4" s="195" t="s">
        <v>172</v>
      </c>
      <c r="B4" s="196"/>
      <c r="C4" s="14" t="s">
        <v>121</v>
      </c>
      <c r="D4" s="56" t="s">
        <v>122</v>
      </c>
      <c r="E4" s="53" t="s">
        <v>3</v>
      </c>
      <c r="F4" s="3" t="s">
        <v>2</v>
      </c>
      <c r="G4" s="3"/>
      <c r="H4" s="14" t="s">
        <v>121</v>
      </c>
      <c r="I4" s="56" t="s">
        <v>122</v>
      </c>
      <c r="J4" s="56" t="s">
        <v>3</v>
      </c>
    </row>
    <row r="5" spans="1:14" ht="10.5" customHeight="1" x14ac:dyDescent="0.2">
      <c r="A5" s="63"/>
      <c r="B5" s="64"/>
      <c r="C5" s="177" t="s">
        <v>228</v>
      </c>
      <c r="D5" s="177" t="s">
        <v>228</v>
      </c>
      <c r="E5" s="177" t="s">
        <v>228</v>
      </c>
      <c r="F5" s="176"/>
      <c r="G5" s="176"/>
      <c r="H5" s="177" t="s">
        <v>228</v>
      </c>
      <c r="I5" s="177" t="s">
        <v>228</v>
      </c>
      <c r="J5" s="178" t="s">
        <v>228</v>
      </c>
    </row>
    <row r="6" spans="1:14" ht="10.5" customHeight="1" x14ac:dyDescent="0.2">
      <c r="A6" s="54" t="s">
        <v>10</v>
      </c>
      <c r="B6" s="64"/>
      <c r="C6" s="68">
        <v>617088</v>
      </c>
      <c r="D6" s="87" t="s">
        <v>138</v>
      </c>
      <c r="E6" s="70">
        <v>617088</v>
      </c>
      <c r="F6" s="59" t="s">
        <v>177</v>
      </c>
      <c r="G6" s="94"/>
      <c r="H6" s="93" t="s">
        <v>138</v>
      </c>
      <c r="I6" s="57">
        <v>288628</v>
      </c>
      <c r="J6" s="57">
        <f>I6</f>
        <v>288628</v>
      </c>
    </row>
    <row r="7" spans="1:14" ht="10.5" customHeight="1" x14ac:dyDescent="0.2">
      <c r="A7" s="54" t="s">
        <v>139</v>
      </c>
      <c r="B7" s="80"/>
      <c r="C7" s="68">
        <v>178620</v>
      </c>
      <c r="D7" s="87" t="s">
        <v>138</v>
      </c>
      <c r="E7" s="70">
        <v>178620</v>
      </c>
      <c r="F7" s="59" t="s">
        <v>134</v>
      </c>
      <c r="G7" s="69"/>
      <c r="H7" s="93" t="s">
        <v>138</v>
      </c>
      <c r="I7" s="57">
        <v>769600</v>
      </c>
      <c r="J7" s="57">
        <f t="shared" ref="J7:J12" si="0">I7</f>
        <v>769600</v>
      </c>
    </row>
    <row r="8" spans="1:14" ht="11.25" customHeight="1" x14ac:dyDescent="0.2">
      <c r="A8" s="54" t="s">
        <v>140</v>
      </c>
      <c r="B8" s="64"/>
      <c r="C8" s="68">
        <v>12780</v>
      </c>
      <c r="D8" s="87" t="s">
        <v>138</v>
      </c>
      <c r="E8" s="70">
        <v>12780</v>
      </c>
      <c r="F8" s="59" t="s">
        <v>133</v>
      </c>
      <c r="G8" s="69"/>
      <c r="H8" s="93" t="s">
        <v>138</v>
      </c>
      <c r="I8" s="57">
        <v>401</v>
      </c>
      <c r="J8" s="57">
        <f t="shared" si="0"/>
        <v>401</v>
      </c>
    </row>
    <row r="9" spans="1:14" ht="11.25" customHeight="1" x14ac:dyDescent="0.2">
      <c r="A9" s="54" t="s">
        <v>141</v>
      </c>
      <c r="B9" s="64"/>
      <c r="C9" s="68">
        <v>38400</v>
      </c>
      <c r="D9" s="87" t="s">
        <v>138</v>
      </c>
      <c r="E9" s="70">
        <v>38400</v>
      </c>
      <c r="F9" s="59" t="s">
        <v>132</v>
      </c>
      <c r="G9" s="69"/>
      <c r="H9" s="93" t="s">
        <v>138</v>
      </c>
      <c r="I9" s="57">
        <v>1053205</v>
      </c>
      <c r="J9" s="57">
        <f t="shared" si="0"/>
        <v>1053205</v>
      </c>
      <c r="N9" s="10"/>
    </row>
    <row r="10" spans="1:14" ht="10.5" customHeight="1" x14ac:dyDescent="0.2">
      <c r="A10" s="54" t="s">
        <v>142</v>
      </c>
      <c r="B10" s="64"/>
      <c r="C10" s="68">
        <v>35700</v>
      </c>
      <c r="D10" s="87" t="s">
        <v>138</v>
      </c>
      <c r="E10" s="70">
        <v>35700</v>
      </c>
      <c r="F10" s="59" t="s">
        <v>136</v>
      </c>
      <c r="G10" s="69"/>
      <c r="H10" s="93" t="s">
        <v>138</v>
      </c>
      <c r="I10" s="57">
        <v>585853</v>
      </c>
      <c r="J10" s="57">
        <f t="shared" si="0"/>
        <v>585853</v>
      </c>
    </row>
    <row r="11" spans="1:14" ht="9.75" customHeight="1" x14ac:dyDescent="0.2">
      <c r="A11" s="54" t="s">
        <v>143</v>
      </c>
      <c r="B11" s="64"/>
      <c r="C11" s="68"/>
      <c r="D11" s="87"/>
      <c r="E11" s="70"/>
      <c r="F11" s="59" t="s">
        <v>137</v>
      </c>
      <c r="G11" s="69"/>
      <c r="H11" s="93" t="s">
        <v>138</v>
      </c>
      <c r="I11" s="57">
        <v>399000</v>
      </c>
      <c r="J11" s="57">
        <f t="shared" si="0"/>
        <v>399000</v>
      </c>
    </row>
    <row r="12" spans="1:14" ht="9.75" customHeight="1" x14ac:dyDescent="0.2">
      <c r="A12" s="54"/>
      <c r="B12" s="64"/>
      <c r="C12" s="68"/>
      <c r="D12" s="87"/>
      <c r="E12" s="70"/>
      <c r="F12" s="94" t="s">
        <v>220</v>
      </c>
      <c r="G12" s="69"/>
      <c r="H12" s="93"/>
      <c r="I12" s="57">
        <v>254300</v>
      </c>
      <c r="J12" s="57">
        <f t="shared" si="0"/>
        <v>254300</v>
      </c>
    </row>
    <row r="13" spans="1:14" ht="11.25" customHeight="1" x14ac:dyDescent="0.2">
      <c r="A13" s="54" t="s">
        <v>144</v>
      </c>
      <c r="B13" s="64"/>
      <c r="C13" s="68">
        <v>18050</v>
      </c>
      <c r="D13" s="66">
        <v>3546</v>
      </c>
      <c r="E13" s="70">
        <v>21596</v>
      </c>
      <c r="F13" s="55" t="s">
        <v>178</v>
      </c>
      <c r="G13" s="55"/>
      <c r="H13" s="57">
        <v>694408</v>
      </c>
      <c r="I13" s="101" t="s">
        <v>138</v>
      </c>
      <c r="J13" s="57">
        <v>694408</v>
      </c>
    </row>
    <row r="14" spans="1:14" ht="12" customHeight="1" x14ac:dyDescent="0.2">
      <c r="A14" s="54" t="s">
        <v>145</v>
      </c>
      <c r="B14" s="64"/>
      <c r="C14" s="68">
        <v>1500</v>
      </c>
      <c r="D14" s="66">
        <v>2200</v>
      </c>
      <c r="E14" s="70">
        <v>3700</v>
      </c>
      <c r="F14" s="55" t="s">
        <v>179</v>
      </c>
      <c r="G14" s="55"/>
      <c r="H14" s="57">
        <v>1984785</v>
      </c>
      <c r="I14" s="101" t="s">
        <v>138</v>
      </c>
      <c r="J14" s="57">
        <v>1984785</v>
      </c>
    </row>
    <row r="15" spans="1:14" ht="12" customHeight="1" x14ac:dyDescent="0.2">
      <c r="A15" s="54" t="s">
        <v>146</v>
      </c>
      <c r="B15" s="64"/>
      <c r="C15" s="68">
        <v>1800</v>
      </c>
      <c r="D15" s="66">
        <v>5000</v>
      </c>
      <c r="E15" s="70">
        <v>6800</v>
      </c>
      <c r="F15" s="55" t="s">
        <v>180</v>
      </c>
      <c r="G15" s="55"/>
      <c r="H15" s="57">
        <v>820456</v>
      </c>
      <c r="I15" s="101" t="s">
        <v>138</v>
      </c>
      <c r="J15" s="57">
        <v>820456</v>
      </c>
    </row>
    <row r="16" spans="1:14" ht="11.25" customHeight="1" x14ac:dyDescent="0.2">
      <c r="A16" s="54" t="s">
        <v>147</v>
      </c>
      <c r="B16" s="64"/>
      <c r="C16" s="68">
        <v>15000</v>
      </c>
      <c r="D16" s="87" t="s">
        <v>138</v>
      </c>
      <c r="E16" s="70">
        <v>36000</v>
      </c>
      <c r="F16" s="55" t="s">
        <v>181</v>
      </c>
      <c r="G16" s="55"/>
      <c r="H16" s="57">
        <v>375066</v>
      </c>
      <c r="I16" s="101" t="s">
        <v>138</v>
      </c>
      <c r="J16" s="57">
        <v>375066</v>
      </c>
    </row>
    <row r="17" spans="1:13" ht="11.25" customHeight="1" x14ac:dyDescent="0.2">
      <c r="A17" s="54" t="s">
        <v>148</v>
      </c>
      <c r="B17" s="64"/>
      <c r="C17" s="68">
        <v>25000</v>
      </c>
      <c r="D17" s="87" t="s">
        <v>138</v>
      </c>
      <c r="E17" s="70">
        <v>197000</v>
      </c>
      <c r="F17" s="55" t="s">
        <v>182</v>
      </c>
      <c r="G17" s="55"/>
      <c r="H17" s="57">
        <v>67277</v>
      </c>
      <c r="I17" s="101" t="s">
        <v>138</v>
      </c>
      <c r="J17" s="57">
        <v>67277</v>
      </c>
    </row>
    <row r="18" spans="1:13" ht="11.25" customHeight="1" x14ac:dyDescent="0.2">
      <c r="A18" s="54" t="s">
        <v>149</v>
      </c>
      <c r="B18" s="60"/>
      <c r="C18" s="68">
        <v>1250</v>
      </c>
      <c r="D18" s="66">
        <v>1329</v>
      </c>
      <c r="E18" s="70">
        <v>2579</v>
      </c>
      <c r="F18" s="55" t="s">
        <v>183</v>
      </c>
      <c r="G18" s="55"/>
      <c r="H18" s="57">
        <v>117943</v>
      </c>
      <c r="I18" s="101" t="s">
        <v>138</v>
      </c>
      <c r="J18" s="57">
        <v>117943</v>
      </c>
    </row>
    <row r="19" spans="1:13" ht="10.5" customHeight="1" x14ac:dyDescent="0.2">
      <c r="A19" s="54" t="s">
        <v>150</v>
      </c>
      <c r="B19" s="60"/>
      <c r="C19" s="68">
        <v>82920</v>
      </c>
      <c r="D19" s="87" t="s">
        <v>138</v>
      </c>
      <c r="E19" s="70">
        <v>82920</v>
      </c>
      <c r="H19" s="51"/>
      <c r="I19" s="51"/>
      <c r="J19" s="51"/>
    </row>
    <row r="20" spans="1:13" ht="11.25" customHeight="1" x14ac:dyDescent="0.2">
      <c r="A20" s="54" t="s">
        <v>151</v>
      </c>
      <c r="B20" s="60"/>
      <c r="C20" s="68">
        <v>21400</v>
      </c>
      <c r="D20" s="66">
        <v>2364</v>
      </c>
      <c r="E20" s="70">
        <v>54321</v>
      </c>
      <c r="F20" s="69"/>
      <c r="G20" s="69"/>
      <c r="H20" s="70"/>
      <c r="I20" s="97"/>
      <c r="J20" s="97"/>
      <c r="M20" s="161"/>
    </row>
    <row r="21" spans="1:13" ht="11.25" customHeight="1" x14ac:dyDescent="0.2">
      <c r="A21" s="58" t="s">
        <v>152</v>
      </c>
      <c r="B21" s="60"/>
      <c r="C21" s="68">
        <v>24692</v>
      </c>
      <c r="D21" s="66">
        <v>2240</v>
      </c>
      <c r="E21" s="70">
        <v>44800</v>
      </c>
      <c r="F21" s="69"/>
      <c r="G21" s="69"/>
      <c r="H21" s="70"/>
      <c r="I21" s="97"/>
      <c r="J21" s="97"/>
    </row>
    <row r="22" spans="1:13" ht="10.5" customHeight="1" x14ac:dyDescent="0.2">
      <c r="A22" s="59" t="s">
        <v>153</v>
      </c>
      <c r="B22" s="60"/>
      <c r="C22" s="68">
        <v>11382</v>
      </c>
      <c r="D22" s="87" t="s">
        <v>138</v>
      </c>
      <c r="E22" s="70">
        <v>29250</v>
      </c>
      <c r="F22" s="69"/>
      <c r="G22" s="69"/>
      <c r="H22" s="70"/>
      <c r="I22" s="97"/>
      <c r="J22" s="97"/>
    </row>
    <row r="23" spans="1:13" ht="11.25" customHeight="1" x14ac:dyDescent="0.2">
      <c r="A23" s="59" t="s">
        <v>154</v>
      </c>
      <c r="B23" s="60"/>
      <c r="C23" s="68">
        <v>2300</v>
      </c>
      <c r="D23" s="87" t="s">
        <v>138</v>
      </c>
      <c r="E23" s="70">
        <v>2300</v>
      </c>
      <c r="F23" s="69"/>
      <c r="G23" s="69"/>
      <c r="H23" s="70"/>
      <c r="I23" s="97"/>
      <c r="J23" s="97"/>
    </row>
    <row r="24" spans="1:13" ht="11.25" customHeight="1" x14ac:dyDescent="0.2">
      <c r="A24" s="59" t="s">
        <v>155</v>
      </c>
      <c r="B24" s="60"/>
      <c r="C24" s="68">
        <v>15045</v>
      </c>
      <c r="D24" s="87" t="s">
        <v>138</v>
      </c>
      <c r="E24" s="70">
        <v>15045</v>
      </c>
      <c r="F24" s="69"/>
      <c r="G24" s="69"/>
      <c r="H24" s="70"/>
      <c r="I24" s="97"/>
      <c r="J24" s="97"/>
    </row>
    <row r="25" spans="1:13" ht="12" customHeight="1" x14ac:dyDescent="0.2">
      <c r="A25" s="59" t="s">
        <v>156</v>
      </c>
      <c r="B25" s="69"/>
      <c r="C25" s="68">
        <v>25253</v>
      </c>
      <c r="D25" s="66">
        <v>4528</v>
      </c>
      <c r="E25" s="70">
        <v>83854</v>
      </c>
      <c r="F25" s="59"/>
      <c r="G25" s="69"/>
      <c r="H25" s="70"/>
      <c r="I25" s="97"/>
      <c r="J25" s="97"/>
    </row>
    <row r="26" spans="1:13" ht="12" customHeight="1" x14ac:dyDescent="0.2">
      <c r="A26" s="59" t="s">
        <v>196</v>
      </c>
      <c r="B26" s="69"/>
      <c r="C26" s="68"/>
      <c r="D26" s="66"/>
      <c r="E26" s="70"/>
      <c r="F26" s="59"/>
      <c r="G26" s="69"/>
      <c r="H26" s="70"/>
      <c r="I26" s="97"/>
      <c r="J26" s="97"/>
    </row>
    <row r="27" spans="1:13" ht="12" customHeight="1" x14ac:dyDescent="0.2">
      <c r="A27" s="59" t="s">
        <v>197</v>
      </c>
      <c r="B27" s="69"/>
      <c r="C27" s="68">
        <v>377600</v>
      </c>
      <c r="D27" s="66">
        <v>24600</v>
      </c>
      <c r="E27" s="70">
        <v>24600</v>
      </c>
      <c r="F27" s="59"/>
      <c r="G27" s="69"/>
      <c r="H27" s="70"/>
      <c r="I27" s="97"/>
      <c r="J27" s="97"/>
    </row>
    <row r="28" spans="1:13" ht="11.25" customHeight="1" x14ac:dyDescent="0.2">
      <c r="A28" s="59" t="s">
        <v>157</v>
      </c>
      <c r="B28" s="69"/>
      <c r="C28" s="68">
        <v>35000</v>
      </c>
      <c r="D28" s="87" t="s">
        <v>138</v>
      </c>
      <c r="E28" s="70">
        <v>99234</v>
      </c>
      <c r="F28" s="59"/>
      <c r="G28" s="69"/>
      <c r="H28" s="70"/>
      <c r="I28" s="97"/>
      <c r="J28" s="97"/>
    </row>
    <row r="29" spans="1:13" ht="11.25" customHeight="1" x14ac:dyDescent="0.2">
      <c r="A29" s="54" t="s">
        <v>160</v>
      </c>
      <c r="B29" s="69"/>
      <c r="C29" s="88" t="s">
        <v>138</v>
      </c>
      <c r="D29" s="66">
        <v>1758</v>
      </c>
      <c r="E29" s="70">
        <v>1758</v>
      </c>
      <c r="F29" s="59"/>
      <c r="G29" s="69"/>
      <c r="H29" s="70"/>
      <c r="I29" s="97"/>
      <c r="J29" s="97"/>
    </row>
    <row r="30" spans="1:13" ht="11.25" customHeight="1" x14ac:dyDescent="0.2">
      <c r="A30" s="83" t="s">
        <v>161</v>
      </c>
      <c r="B30" s="69"/>
      <c r="C30" s="88" t="s">
        <v>138</v>
      </c>
      <c r="D30" s="66">
        <v>10320</v>
      </c>
      <c r="E30" s="70">
        <v>10320</v>
      </c>
      <c r="F30" s="69"/>
      <c r="G30" s="69"/>
      <c r="H30" s="70"/>
      <c r="I30" s="97"/>
      <c r="J30" s="97"/>
    </row>
    <row r="31" spans="1:13" ht="11.25" customHeight="1" x14ac:dyDescent="0.2">
      <c r="A31" s="92" t="s">
        <v>162</v>
      </c>
      <c r="B31" s="60"/>
      <c r="C31" s="88" t="s">
        <v>138</v>
      </c>
      <c r="D31" s="66">
        <v>1547</v>
      </c>
      <c r="E31" s="70">
        <v>1547</v>
      </c>
      <c r="F31" s="69"/>
      <c r="G31" s="69"/>
      <c r="H31" s="70"/>
      <c r="I31" s="97"/>
      <c r="J31" s="97"/>
    </row>
    <row r="32" spans="1:13" s="62" customFormat="1" ht="10.5" customHeight="1" x14ac:dyDescent="0.2">
      <c r="A32" s="54" t="s">
        <v>164</v>
      </c>
      <c r="B32" s="61"/>
      <c r="C32" s="89" t="s">
        <v>138</v>
      </c>
      <c r="D32" s="66">
        <v>3668</v>
      </c>
      <c r="E32" s="70">
        <v>3668</v>
      </c>
      <c r="F32" s="95"/>
      <c r="G32" s="95"/>
      <c r="H32" s="98"/>
      <c r="I32" s="99"/>
      <c r="J32" s="99"/>
    </row>
    <row r="33" spans="1:10" s="62" customFormat="1" ht="10.5" customHeight="1" x14ac:dyDescent="0.2">
      <c r="A33" s="54" t="s">
        <v>163</v>
      </c>
      <c r="B33" s="61"/>
      <c r="C33" s="88" t="s">
        <v>138</v>
      </c>
      <c r="D33" s="66">
        <v>1627</v>
      </c>
      <c r="E33" s="70">
        <v>1627</v>
      </c>
      <c r="F33" s="95"/>
      <c r="G33" s="95"/>
      <c r="H33" s="98"/>
      <c r="I33" s="99"/>
      <c r="J33" s="99"/>
    </row>
    <row r="34" spans="1:10" s="62" customFormat="1" ht="11.25" customHeight="1" x14ac:dyDescent="0.2">
      <c r="A34" s="54" t="s">
        <v>165</v>
      </c>
      <c r="B34" s="61"/>
      <c r="C34" s="88" t="s">
        <v>138</v>
      </c>
      <c r="D34" s="104">
        <v>60449</v>
      </c>
      <c r="E34" s="70">
        <v>60449</v>
      </c>
      <c r="F34" s="95"/>
      <c r="G34" s="69"/>
      <c r="H34" s="98"/>
      <c r="I34" s="99"/>
      <c r="J34" s="99"/>
    </row>
    <row r="35" spans="1:10" s="62" customFormat="1" ht="10.5" customHeight="1" x14ac:dyDescent="0.2">
      <c r="A35" s="54" t="s">
        <v>166</v>
      </c>
      <c r="B35" s="61"/>
      <c r="C35" s="88" t="s">
        <v>138</v>
      </c>
      <c r="D35" s="104">
        <v>75227</v>
      </c>
      <c r="E35" s="70">
        <v>75227</v>
      </c>
      <c r="F35" s="95"/>
      <c r="G35" s="69"/>
      <c r="H35" s="98"/>
      <c r="I35" s="99"/>
      <c r="J35" s="99"/>
    </row>
    <row r="36" spans="1:10" s="62" customFormat="1" ht="9.75" customHeight="1" x14ac:dyDescent="0.2">
      <c r="A36" s="54" t="s">
        <v>167</v>
      </c>
      <c r="B36" s="61"/>
      <c r="C36" s="88" t="s">
        <v>138</v>
      </c>
      <c r="D36" s="104">
        <v>120000</v>
      </c>
      <c r="E36" s="70">
        <v>120000</v>
      </c>
      <c r="F36" s="95"/>
      <c r="G36" s="69"/>
      <c r="H36" s="98"/>
      <c r="I36" s="99"/>
      <c r="J36" s="99"/>
    </row>
    <row r="37" spans="1:10" s="62" customFormat="1" ht="12" customHeight="1" x14ac:dyDescent="0.2">
      <c r="A37" s="54" t="s">
        <v>168</v>
      </c>
      <c r="B37" s="61"/>
      <c r="C37" s="88" t="s">
        <v>138</v>
      </c>
      <c r="D37" s="104">
        <v>20943</v>
      </c>
      <c r="E37" s="70">
        <v>20943</v>
      </c>
      <c r="F37" s="95"/>
      <c r="G37" s="69"/>
      <c r="H37" s="98"/>
      <c r="I37" s="99"/>
      <c r="J37" s="99"/>
    </row>
    <row r="38" spans="1:10" s="62" customFormat="1" ht="11.25" customHeight="1" x14ac:dyDescent="0.2">
      <c r="A38" s="54" t="s">
        <v>169</v>
      </c>
      <c r="B38" s="61"/>
      <c r="C38" s="88" t="s">
        <v>138</v>
      </c>
      <c r="D38" s="104">
        <v>145773</v>
      </c>
      <c r="E38" s="70">
        <v>145773</v>
      </c>
      <c r="F38" s="95"/>
      <c r="G38" s="69"/>
      <c r="H38" s="98"/>
      <c r="I38" s="99"/>
      <c r="J38" s="99"/>
    </row>
    <row r="39" spans="1:10" s="62" customFormat="1" ht="11.25" customHeight="1" x14ac:dyDescent="0.2">
      <c r="A39" s="54" t="s">
        <v>216</v>
      </c>
      <c r="B39" s="61"/>
      <c r="C39" s="68">
        <v>60000</v>
      </c>
      <c r="D39" s="87" t="s">
        <v>138</v>
      </c>
      <c r="E39" s="70">
        <v>60000</v>
      </c>
      <c r="F39" s="95"/>
      <c r="G39" s="69"/>
      <c r="H39" s="100"/>
      <c r="I39" s="98"/>
      <c r="J39" s="99"/>
    </row>
    <row r="40" spans="1:10" s="62" customFormat="1" ht="11.25" customHeight="1" x14ac:dyDescent="0.2">
      <c r="A40" s="54" t="s">
        <v>176</v>
      </c>
      <c r="B40" s="61"/>
      <c r="C40" s="68">
        <v>82290</v>
      </c>
      <c r="D40" s="87" t="s">
        <v>138</v>
      </c>
      <c r="E40" s="70">
        <v>82290</v>
      </c>
      <c r="F40" s="95"/>
      <c r="G40" s="69"/>
      <c r="H40" s="100"/>
      <c r="I40" s="98"/>
      <c r="J40" s="99"/>
    </row>
    <row r="41" spans="1:10" x14ac:dyDescent="0.2">
      <c r="A41" s="54" t="s">
        <v>173</v>
      </c>
      <c r="B41" s="60"/>
      <c r="C41" s="70">
        <v>76435</v>
      </c>
      <c r="D41" s="66">
        <v>6138</v>
      </c>
      <c r="E41" s="66">
        <v>82573</v>
      </c>
      <c r="F41" s="69"/>
      <c r="G41" s="69"/>
      <c r="H41" s="68"/>
      <c r="I41" s="66"/>
      <c r="J41" s="70"/>
    </row>
    <row r="42" spans="1:10" x14ac:dyDescent="0.2">
      <c r="A42" s="54" t="s">
        <v>174</v>
      </c>
      <c r="B42" s="60"/>
      <c r="C42" s="104">
        <v>2300430</v>
      </c>
      <c r="D42" s="104">
        <v>2857730</v>
      </c>
      <c r="E42" s="104">
        <f>C42+D42</f>
        <v>5158160</v>
      </c>
      <c r="F42" s="69"/>
      <c r="G42" s="69"/>
      <c r="H42" s="68"/>
      <c r="I42" s="66"/>
      <c r="J42" s="70"/>
    </row>
    <row r="43" spans="1:10" x14ac:dyDescent="0.2">
      <c r="A43" s="54" t="s">
        <v>175</v>
      </c>
      <c r="B43" s="60"/>
      <c r="C43" s="70"/>
      <c r="D43" s="66"/>
      <c r="E43" s="66"/>
      <c r="F43" s="69"/>
      <c r="G43" s="69"/>
      <c r="H43" s="68"/>
      <c r="I43" s="66"/>
      <c r="J43" s="70"/>
    </row>
    <row r="44" spans="1:10" x14ac:dyDescent="0.2">
      <c r="A44" s="54"/>
      <c r="B44" s="60"/>
      <c r="C44" s="70"/>
      <c r="D44" s="66"/>
      <c r="E44" s="66"/>
      <c r="F44" s="69"/>
      <c r="G44" s="69"/>
      <c r="H44" s="68"/>
      <c r="I44" s="66"/>
      <c r="J44" s="70"/>
    </row>
    <row r="45" spans="1:10" x14ac:dyDescent="0.2">
      <c r="A45" s="75"/>
      <c r="B45" s="60"/>
      <c r="C45" s="70"/>
      <c r="D45" s="66"/>
      <c r="E45" s="66"/>
      <c r="F45" s="69"/>
      <c r="G45" s="69"/>
      <c r="H45" s="68"/>
      <c r="I45" s="66"/>
      <c r="J45" s="70"/>
    </row>
    <row r="46" spans="1:10" x14ac:dyDescent="0.2">
      <c r="A46" s="76"/>
      <c r="B46" s="77"/>
      <c r="C46" s="82">
        <f>SUM(C6:C45)</f>
        <v>4059935</v>
      </c>
      <c r="D46" s="78">
        <f>SUM(D6:D45)</f>
        <v>3350987</v>
      </c>
      <c r="E46" s="78">
        <f>SUM(E6:E45)</f>
        <v>7410922</v>
      </c>
      <c r="F46" s="96"/>
      <c r="G46" s="96"/>
      <c r="H46" s="79">
        <f>SUM(H6:H45)</f>
        <v>4059935</v>
      </c>
      <c r="I46" s="78">
        <f>SUM(I6:I42)</f>
        <v>3350987</v>
      </c>
      <c r="J46" s="82">
        <f>SUM(J6:J45)</f>
        <v>7410922</v>
      </c>
    </row>
    <row r="47" spans="1:10" x14ac:dyDescent="0.2">
      <c r="F47" s="69"/>
      <c r="G47" s="69"/>
      <c r="H47" s="69"/>
      <c r="I47" s="69"/>
      <c r="J47" s="69"/>
    </row>
    <row r="53" spans="1:7" x14ac:dyDescent="0.2">
      <c r="G53" s="84" t="s">
        <v>108</v>
      </c>
    </row>
    <row r="54" spans="1:7" x14ac:dyDescent="0.2">
      <c r="G54" s="84" t="s">
        <v>109</v>
      </c>
    </row>
    <row r="55" spans="1:7" x14ac:dyDescent="0.2">
      <c r="A55" s="85" t="s">
        <v>118</v>
      </c>
      <c r="G55" s="84"/>
    </row>
    <row r="56" spans="1:7" x14ac:dyDescent="0.2">
      <c r="A56" s="85" t="s">
        <v>114</v>
      </c>
      <c r="G56" s="84"/>
    </row>
    <row r="57" spans="1:7" x14ac:dyDescent="0.2">
      <c r="G57" s="84"/>
    </row>
    <row r="58" spans="1:7" x14ac:dyDescent="0.2">
      <c r="G58" s="84" t="s">
        <v>110</v>
      </c>
    </row>
    <row r="59" spans="1:7" x14ac:dyDescent="0.2">
      <c r="G59" s="84" t="s">
        <v>111</v>
      </c>
    </row>
  </sheetData>
  <mergeCells count="4">
    <mergeCell ref="A1:J1"/>
    <mergeCell ref="A2:J2"/>
    <mergeCell ref="A3:J3"/>
    <mergeCell ref="A4:B4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H39" sqref="H39"/>
    </sheetView>
  </sheetViews>
  <sheetFormatPr defaultRowHeight="14.25" x14ac:dyDescent="0.2"/>
  <cols>
    <col min="4" max="5" width="8.5" bestFit="1" customWidth="1"/>
    <col min="7" max="7" width="9.875" customWidth="1"/>
    <col min="8" max="9" width="8.5" bestFit="1" customWidth="1"/>
  </cols>
  <sheetData>
    <row r="1" spans="1:11" ht="51" customHeight="1" x14ac:dyDescent="0.2"/>
    <row r="2" spans="1:11" ht="15" x14ac:dyDescent="0.25">
      <c r="A2" s="180" t="s">
        <v>116</v>
      </c>
      <c r="B2" s="180"/>
      <c r="C2" s="180"/>
      <c r="D2" s="180"/>
      <c r="E2" s="180"/>
      <c r="F2" s="180"/>
      <c r="G2" s="180"/>
      <c r="H2" s="180"/>
      <c r="I2" s="180"/>
    </row>
    <row r="3" spans="1:11" s="5" customFormat="1" ht="12.75" x14ac:dyDescent="0.2">
      <c r="A3" s="181" t="s">
        <v>117</v>
      </c>
      <c r="B3" s="181"/>
      <c r="C3" s="181"/>
      <c r="D3" s="181"/>
      <c r="E3" s="181"/>
      <c r="F3" s="181"/>
      <c r="G3" s="181"/>
      <c r="H3" s="181"/>
      <c r="I3" s="181"/>
    </row>
    <row r="5" spans="1:11" ht="15" x14ac:dyDescent="0.25">
      <c r="A5" s="180" t="s">
        <v>33</v>
      </c>
      <c r="B5" s="180"/>
      <c r="C5" s="180"/>
      <c r="D5" s="180"/>
      <c r="E5" s="180"/>
      <c r="F5" s="180"/>
      <c r="G5" s="180"/>
      <c r="H5" s="180"/>
      <c r="I5" s="180"/>
    </row>
    <row r="6" spans="1:11" ht="15" x14ac:dyDescent="0.25">
      <c r="A6" s="91"/>
      <c r="B6" s="91"/>
      <c r="C6" s="91"/>
      <c r="D6" s="91"/>
      <c r="E6" s="91"/>
      <c r="F6" s="91"/>
      <c r="G6" s="91"/>
      <c r="H6" s="91"/>
      <c r="I6" s="91"/>
    </row>
    <row r="7" spans="1:11" x14ac:dyDescent="0.2">
      <c r="A7" s="2" t="s">
        <v>113</v>
      </c>
      <c r="B7" s="3"/>
      <c r="C7" s="3"/>
      <c r="D7" s="18" t="s">
        <v>3</v>
      </c>
      <c r="E7" s="18" t="s">
        <v>3</v>
      </c>
      <c r="F7" s="3" t="s">
        <v>34</v>
      </c>
      <c r="G7" s="3"/>
      <c r="H7" s="2" t="s">
        <v>3</v>
      </c>
      <c r="I7" s="11" t="s">
        <v>3</v>
      </c>
    </row>
    <row r="8" spans="1:11" ht="15" x14ac:dyDescent="0.25">
      <c r="A8" s="12"/>
      <c r="B8" s="10"/>
      <c r="C8" s="10"/>
      <c r="D8" s="164" t="s">
        <v>228</v>
      </c>
      <c r="E8" s="164" t="s">
        <v>228</v>
      </c>
      <c r="F8" s="171"/>
      <c r="G8" s="171"/>
      <c r="H8" s="165" t="s">
        <v>228</v>
      </c>
      <c r="I8" s="165" t="s">
        <v>228</v>
      </c>
    </row>
    <row r="9" spans="1:11" x14ac:dyDescent="0.2">
      <c r="A9" s="30" t="s">
        <v>35</v>
      </c>
      <c r="B9" s="4"/>
      <c r="C9" s="4"/>
      <c r="D9" s="21"/>
      <c r="E9" s="21"/>
      <c r="F9" s="32" t="s">
        <v>42</v>
      </c>
      <c r="G9" s="4"/>
      <c r="H9" s="25"/>
      <c r="I9" s="21">
        <v>55245</v>
      </c>
    </row>
    <row r="10" spans="1:11" x14ac:dyDescent="0.2">
      <c r="A10" s="13" t="s">
        <v>36</v>
      </c>
      <c r="B10" s="4"/>
      <c r="C10" s="4"/>
      <c r="D10" s="21">
        <v>43612</v>
      </c>
      <c r="E10" s="21"/>
      <c r="F10" s="4" t="s">
        <v>43</v>
      </c>
      <c r="G10" s="4"/>
      <c r="H10" s="27"/>
      <c r="I10" s="51"/>
    </row>
    <row r="11" spans="1:11" x14ac:dyDescent="0.2">
      <c r="A11" s="13" t="s">
        <v>37</v>
      </c>
      <c r="B11" s="4"/>
      <c r="C11" s="4"/>
      <c r="D11" s="21"/>
      <c r="E11" s="21"/>
      <c r="F11" s="4"/>
      <c r="G11" s="4"/>
      <c r="H11" s="27"/>
      <c r="I11" s="21"/>
    </row>
    <row r="12" spans="1:11" x14ac:dyDescent="0.2">
      <c r="A12" s="13" t="s">
        <v>38</v>
      </c>
      <c r="B12" s="4"/>
      <c r="C12" s="4"/>
      <c r="D12" s="21">
        <f>'soc ie'!E30</f>
        <v>2857730</v>
      </c>
      <c r="E12" s="21">
        <f>D10+D12</f>
        <v>2901342</v>
      </c>
      <c r="F12" s="132" t="s">
        <v>200</v>
      </c>
      <c r="G12" s="4"/>
      <c r="H12" s="27"/>
      <c r="I12" s="21"/>
    </row>
    <row r="13" spans="1:11" x14ac:dyDescent="0.2">
      <c r="A13" s="13"/>
      <c r="B13" s="4"/>
      <c r="C13" s="4"/>
      <c r="D13" s="31"/>
      <c r="E13" s="21"/>
      <c r="F13" s="4" t="s">
        <v>201</v>
      </c>
      <c r="G13" s="4"/>
      <c r="H13" s="27"/>
      <c r="I13" s="21">
        <v>2837000</v>
      </c>
    </row>
    <row r="14" spans="1:11" x14ac:dyDescent="0.2">
      <c r="A14" s="13"/>
      <c r="B14" s="4"/>
      <c r="C14" s="4"/>
      <c r="D14" s="21"/>
      <c r="E14" s="21"/>
      <c r="F14" s="4"/>
      <c r="G14" s="4"/>
      <c r="H14" s="27"/>
      <c r="I14" s="21"/>
    </row>
    <row r="15" spans="1:11" x14ac:dyDescent="0.2">
      <c r="A15" s="30"/>
      <c r="B15" s="4"/>
      <c r="C15" s="4"/>
      <c r="D15" s="21"/>
      <c r="E15" s="21"/>
      <c r="F15" s="33"/>
      <c r="G15" s="4"/>
      <c r="H15" s="27"/>
      <c r="I15" s="21"/>
      <c r="K15" s="10"/>
    </row>
    <row r="16" spans="1:11" x14ac:dyDescent="0.2">
      <c r="A16" s="13"/>
      <c r="B16" s="4"/>
      <c r="C16" s="4"/>
      <c r="D16" s="21"/>
      <c r="E16" s="21"/>
      <c r="F16" s="4"/>
      <c r="G16" s="4"/>
      <c r="H16" s="50"/>
      <c r="I16" s="51"/>
    </row>
    <row r="17" spans="1:11" x14ac:dyDescent="0.2">
      <c r="A17" s="13"/>
      <c r="B17" s="4"/>
      <c r="C17" s="4"/>
      <c r="D17" s="21"/>
      <c r="E17" s="21"/>
      <c r="F17" s="4"/>
      <c r="G17" s="4"/>
      <c r="H17" s="21"/>
      <c r="I17" s="50"/>
      <c r="K17" s="10"/>
    </row>
    <row r="18" spans="1:11" x14ac:dyDescent="0.2">
      <c r="A18" s="13"/>
      <c r="B18" s="4"/>
      <c r="C18" s="4"/>
      <c r="D18" s="21"/>
      <c r="E18" s="21"/>
      <c r="F18" s="4"/>
      <c r="G18" s="4"/>
      <c r="H18" s="21"/>
      <c r="I18" s="21"/>
    </row>
    <row r="19" spans="1:11" x14ac:dyDescent="0.2">
      <c r="A19" s="13"/>
      <c r="B19" s="4"/>
      <c r="C19" s="4"/>
      <c r="D19" s="21"/>
      <c r="E19" s="21"/>
      <c r="F19" s="4"/>
      <c r="G19" s="4"/>
      <c r="H19" s="27"/>
      <c r="I19" s="21"/>
    </row>
    <row r="20" spans="1:11" x14ac:dyDescent="0.2">
      <c r="A20" s="13"/>
      <c r="B20" s="4"/>
      <c r="C20" s="4"/>
      <c r="D20" s="21"/>
      <c r="E20" s="21"/>
      <c r="F20" s="4"/>
      <c r="G20" s="4"/>
      <c r="H20" s="27"/>
      <c r="I20" s="21"/>
    </row>
    <row r="21" spans="1:11" x14ac:dyDescent="0.2">
      <c r="A21" s="13"/>
      <c r="B21" s="4"/>
      <c r="C21" s="4"/>
      <c r="D21" s="21"/>
      <c r="E21" s="21"/>
      <c r="F21" s="33" t="s">
        <v>44</v>
      </c>
      <c r="G21" s="4"/>
      <c r="H21" s="27"/>
      <c r="I21" s="21"/>
    </row>
    <row r="22" spans="1:11" x14ac:dyDescent="0.2">
      <c r="A22" s="13"/>
      <c r="B22" s="4"/>
      <c r="C22" s="4"/>
      <c r="D22" s="21"/>
      <c r="E22" s="21"/>
      <c r="F22" s="4" t="s">
        <v>45</v>
      </c>
      <c r="G22" s="4"/>
      <c r="H22" s="50">
        <v>2357</v>
      </c>
      <c r="I22" s="51"/>
    </row>
    <row r="23" spans="1:11" x14ac:dyDescent="0.2">
      <c r="A23" s="13"/>
      <c r="B23" s="4"/>
      <c r="C23" s="4"/>
      <c r="D23" s="21"/>
      <c r="E23" s="21"/>
      <c r="F23" s="4" t="s">
        <v>102</v>
      </c>
      <c r="G23" s="4"/>
      <c r="H23" s="49">
        <v>6740</v>
      </c>
      <c r="I23" s="50">
        <f>H22+H23</f>
        <v>9097</v>
      </c>
    </row>
    <row r="24" spans="1:11" x14ac:dyDescent="0.2">
      <c r="A24" s="13"/>
      <c r="B24" s="4"/>
      <c r="C24" s="4"/>
      <c r="D24" s="21"/>
      <c r="E24" s="21"/>
      <c r="F24" s="4"/>
      <c r="G24" s="4"/>
      <c r="H24" s="27"/>
      <c r="I24" s="21"/>
    </row>
    <row r="25" spans="1:11" x14ac:dyDescent="0.2">
      <c r="A25" s="29"/>
      <c r="B25" s="4"/>
      <c r="C25" s="4"/>
      <c r="D25" s="21"/>
      <c r="E25" s="21"/>
      <c r="F25" s="4"/>
      <c r="G25" s="4"/>
      <c r="H25" s="27"/>
      <c r="I25" s="21"/>
    </row>
    <row r="26" spans="1:11" x14ac:dyDescent="0.2">
      <c r="A26" s="14"/>
      <c r="B26" s="15"/>
      <c r="C26" s="15"/>
      <c r="D26" s="22"/>
      <c r="E26" s="22">
        <f>SUM(E9:E25)</f>
        <v>2901342</v>
      </c>
      <c r="F26" s="15"/>
      <c r="G26" s="15"/>
      <c r="H26" s="28"/>
      <c r="I26" s="22">
        <f>SUM(I9:I25)</f>
        <v>2901342</v>
      </c>
    </row>
    <row r="27" spans="1:11" x14ac:dyDescent="0.2">
      <c r="A27" s="17"/>
      <c r="B27" s="4"/>
      <c r="C27" s="4"/>
      <c r="D27" s="9"/>
      <c r="E27" s="9"/>
      <c r="F27" s="4"/>
      <c r="G27" s="4"/>
      <c r="H27" s="8"/>
      <c r="I27" s="9"/>
    </row>
    <row r="36" spans="1:6" ht="15" x14ac:dyDescent="0.25">
      <c r="F36" s="163" t="s">
        <v>227</v>
      </c>
    </row>
    <row r="37" spans="1:6" ht="15" x14ac:dyDescent="0.25">
      <c r="F37" s="163" t="s">
        <v>105</v>
      </c>
    </row>
    <row r="38" spans="1:6" ht="15" x14ac:dyDescent="0.25">
      <c r="A38" s="17" t="s">
        <v>118</v>
      </c>
      <c r="F38" s="163"/>
    </row>
    <row r="39" spans="1:6" ht="15" x14ac:dyDescent="0.25">
      <c r="A39" s="17" t="s">
        <v>114</v>
      </c>
      <c r="F39" s="163"/>
    </row>
    <row r="40" spans="1:6" ht="15" x14ac:dyDescent="0.25">
      <c r="F40" s="163"/>
    </row>
    <row r="41" spans="1:6" ht="15" x14ac:dyDescent="0.25">
      <c r="F41" s="163" t="s">
        <v>106</v>
      </c>
    </row>
    <row r="42" spans="1:6" ht="15" x14ac:dyDescent="0.25">
      <c r="F42" s="163" t="s">
        <v>107</v>
      </c>
    </row>
  </sheetData>
  <mergeCells count="3">
    <mergeCell ref="A2:I2"/>
    <mergeCell ref="A3:I3"/>
    <mergeCell ref="A5:I5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A13" workbookViewId="0">
      <selection activeCell="L36" sqref="L36"/>
    </sheetView>
  </sheetViews>
  <sheetFormatPr defaultRowHeight="14.25" x14ac:dyDescent="0.2"/>
  <cols>
    <col min="1" max="1" width="22.75" customWidth="1"/>
    <col min="2" max="2" width="2.25" customWidth="1"/>
    <col min="3" max="3" width="1" customWidth="1"/>
    <col min="4" max="5" width="8.5" bestFit="1" customWidth="1"/>
    <col min="6" max="6" width="20.125" customWidth="1"/>
    <col min="7" max="7" width="1.25" hidden="1" customWidth="1"/>
    <col min="8" max="9" width="8.5" bestFit="1" customWidth="1"/>
  </cols>
  <sheetData>
    <row r="1" spans="1:13" ht="15" x14ac:dyDescent="0.25">
      <c r="A1" s="180" t="s">
        <v>116</v>
      </c>
      <c r="B1" s="180"/>
      <c r="C1" s="180"/>
      <c r="D1" s="180"/>
      <c r="E1" s="180"/>
      <c r="F1" s="180"/>
      <c r="G1" s="180"/>
      <c r="H1" s="180"/>
      <c r="I1" s="180"/>
    </row>
    <row r="2" spans="1:13" s="5" customFormat="1" ht="12.75" x14ac:dyDescent="0.2">
      <c r="A2" s="181" t="s">
        <v>117</v>
      </c>
      <c r="B2" s="181"/>
      <c r="C2" s="181"/>
      <c r="D2" s="181"/>
      <c r="E2" s="181"/>
      <c r="F2" s="181"/>
      <c r="G2" s="181"/>
      <c r="H2" s="181"/>
      <c r="I2" s="181"/>
    </row>
    <row r="4" spans="1:13" ht="15" x14ac:dyDescent="0.25">
      <c r="A4" s="180" t="s">
        <v>32</v>
      </c>
      <c r="B4" s="180"/>
      <c r="C4" s="180"/>
      <c r="D4" s="180"/>
      <c r="E4" s="180"/>
      <c r="F4" s="180"/>
      <c r="G4" s="180"/>
      <c r="H4" s="180"/>
      <c r="I4" s="180"/>
    </row>
    <row r="6" spans="1:13" x14ac:dyDescent="0.2">
      <c r="A6" s="2" t="s">
        <v>112</v>
      </c>
      <c r="B6" s="3"/>
      <c r="C6" s="3"/>
      <c r="D6" s="18" t="s">
        <v>3</v>
      </c>
      <c r="E6" s="18" t="s">
        <v>3</v>
      </c>
      <c r="F6" s="3" t="s">
        <v>2</v>
      </c>
      <c r="G6" s="3"/>
      <c r="H6" s="2" t="s">
        <v>3</v>
      </c>
      <c r="I6" s="11" t="s">
        <v>3</v>
      </c>
    </row>
    <row r="7" spans="1:13" ht="15" x14ac:dyDescent="0.25">
      <c r="A7" s="137"/>
      <c r="B7" s="10"/>
      <c r="C7" s="10"/>
      <c r="D7" s="164" t="s">
        <v>228</v>
      </c>
      <c r="E7" s="164" t="s">
        <v>228</v>
      </c>
      <c r="F7" s="171"/>
      <c r="G7" s="171"/>
      <c r="H7" s="165" t="s">
        <v>228</v>
      </c>
      <c r="I7" s="166" t="s">
        <v>228</v>
      </c>
    </row>
    <row r="8" spans="1:13" x14ac:dyDescent="0.2">
      <c r="A8" s="138" t="s">
        <v>205</v>
      </c>
      <c r="B8" s="10"/>
      <c r="C8" s="10"/>
      <c r="D8" s="20"/>
      <c r="E8" s="20"/>
      <c r="F8" s="5" t="s">
        <v>204</v>
      </c>
      <c r="G8" s="10"/>
      <c r="H8" s="21">
        <v>288628</v>
      </c>
      <c r="I8" s="24"/>
    </row>
    <row r="9" spans="1:13" x14ac:dyDescent="0.2">
      <c r="A9" s="138" t="s">
        <v>144</v>
      </c>
      <c r="B9" s="4"/>
      <c r="C9" s="4"/>
      <c r="D9" s="21">
        <v>3546</v>
      </c>
      <c r="E9" s="21"/>
      <c r="F9" s="4" t="s">
        <v>206</v>
      </c>
      <c r="G9" s="4"/>
      <c r="H9" s="21">
        <v>769600</v>
      </c>
      <c r="I9" s="26"/>
    </row>
    <row r="10" spans="1:13" x14ac:dyDescent="0.2">
      <c r="A10" s="138" t="s">
        <v>145</v>
      </c>
      <c r="B10" s="4"/>
      <c r="C10" s="4"/>
      <c r="D10" s="21">
        <v>2200</v>
      </c>
      <c r="E10" s="21"/>
      <c r="F10" s="162" t="s">
        <v>221</v>
      </c>
      <c r="H10" s="50">
        <v>254300</v>
      </c>
      <c r="I10" s="51"/>
    </row>
    <row r="11" spans="1:13" x14ac:dyDescent="0.2">
      <c r="A11" s="138" t="s">
        <v>146</v>
      </c>
      <c r="B11" s="4"/>
      <c r="C11" s="4"/>
      <c r="D11" s="21">
        <v>5000</v>
      </c>
      <c r="E11" s="21"/>
      <c r="F11" s="4" t="s">
        <v>207</v>
      </c>
      <c r="G11" s="4"/>
      <c r="H11" s="21">
        <v>401</v>
      </c>
      <c r="I11" s="21"/>
    </row>
    <row r="12" spans="1:13" x14ac:dyDescent="0.2">
      <c r="A12" s="138" t="s">
        <v>149</v>
      </c>
      <c r="B12" s="4"/>
      <c r="C12" s="4"/>
      <c r="D12" s="21">
        <v>1329</v>
      </c>
      <c r="E12" s="21"/>
      <c r="F12" s="4" t="s">
        <v>208</v>
      </c>
      <c r="G12" s="4"/>
      <c r="H12" s="21">
        <v>1053205</v>
      </c>
      <c r="I12" s="21"/>
    </row>
    <row r="13" spans="1:13" x14ac:dyDescent="0.2">
      <c r="A13" s="138" t="s">
        <v>151</v>
      </c>
      <c r="B13" s="4"/>
      <c r="C13" s="4"/>
      <c r="D13" s="21">
        <v>2364</v>
      </c>
      <c r="E13" s="21"/>
      <c r="F13" s="4" t="s">
        <v>209</v>
      </c>
      <c r="G13" s="4"/>
      <c r="H13" s="21">
        <v>585853</v>
      </c>
      <c r="I13" s="21"/>
      <c r="M13" s="10"/>
    </row>
    <row r="14" spans="1:13" x14ac:dyDescent="0.2">
      <c r="A14" s="139" t="s">
        <v>152</v>
      </c>
      <c r="B14" s="4"/>
      <c r="C14" s="4"/>
      <c r="D14" s="21">
        <v>2240</v>
      </c>
      <c r="E14" s="21"/>
      <c r="F14" s="4" t="s">
        <v>210</v>
      </c>
      <c r="G14" s="4"/>
      <c r="H14" s="21">
        <v>399000</v>
      </c>
      <c r="I14" s="21">
        <f>SUM(H8:H14)</f>
        <v>3350987</v>
      </c>
    </row>
    <row r="15" spans="1:13" x14ac:dyDescent="0.2">
      <c r="A15" s="140" t="s">
        <v>156</v>
      </c>
      <c r="B15" s="4"/>
      <c r="C15" s="4"/>
      <c r="D15" s="21">
        <v>4528</v>
      </c>
      <c r="E15" s="21"/>
      <c r="F15" s="4"/>
      <c r="G15" s="4"/>
      <c r="H15" s="27"/>
      <c r="I15" s="21"/>
    </row>
    <row r="16" spans="1:13" x14ac:dyDescent="0.2">
      <c r="A16" s="138" t="s">
        <v>160</v>
      </c>
      <c r="B16" s="4"/>
      <c r="C16" s="4"/>
      <c r="D16" s="143">
        <v>1758</v>
      </c>
      <c r="E16" s="143"/>
      <c r="F16" s="4"/>
      <c r="G16" s="4"/>
      <c r="H16" s="27"/>
      <c r="I16" s="146"/>
    </row>
    <row r="17" spans="1:9" x14ac:dyDescent="0.2">
      <c r="A17" s="138" t="s">
        <v>211</v>
      </c>
      <c r="B17" s="4"/>
      <c r="C17" s="4"/>
      <c r="D17" s="143">
        <v>24600</v>
      </c>
      <c r="E17" s="143"/>
      <c r="F17" s="4"/>
      <c r="G17" s="4"/>
      <c r="H17" s="27"/>
      <c r="I17" s="146"/>
    </row>
    <row r="18" spans="1:9" x14ac:dyDescent="0.2">
      <c r="A18" s="141" t="s">
        <v>161</v>
      </c>
      <c r="B18" s="4"/>
      <c r="C18" s="4"/>
      <c r="D18" s="143">
        <v>10320</v>
      </c>
      <c r="E18" s="143"/>
      <c r="F18" s="4"/>
      <c r="G18" s="4"/>
      <c r="H18" s="27"/>
      <c r="I18" s="21"/>
    </row>
    <row r="19" spans="1:9" x14ac:dyDescent="0.2">
      <c r="A19" s="138" t="s">
        <v>162</v>
      </c>
      <c r="B19" s="4"/>
      <c r="C19" s="4"/>
      <c r="D19" s="143">
        <v>1547</v>
      </c>
      <c r="E19" s="143"/>
      <c r="F19" s="4"/>
      <c r="G19" s="4"/>
      <c r="H19" s="27"/>
      <c r="I19" s="21"/>
    </row>
    <row r="20" spans="1:9" x14ac:dyDescent="0.2">
      <c r="A20" s="138" t="s">
        <v>164</v>
      </c>
      <c r="B20" s="4"/>
      <c r="C20" s="4"/>
      <c r="D20" s="143">
        <v>3668</v>
      </c>
      <c r="E20" s="143"/>
      <c r="F20" s="4"/>
      <c r="G20" s="4"/>
      <c r="H20" s="27"/>
      <c r="I20" s="21"/>
    </row>
    <row r="21" spans="1:9" x14ac:dyDescent="0.2">
      <c r="A21" s="138" t="s">
        <v>163</v>
      </c>
      <c r="B21" s="4"/>
      <c r="C21" s="4"/>
      <c r="D21" s="145">
        <v>1627</v>
      </c>
      <c r="E21" s="143">
        <f>SUM(D9:D21)</f>
        <v>64727</v>
      </c>
      <c r="F21" s="4"/>
      <c r="G21" s="4"/>
      <c r="H21" s="27"/>
      <c r="I21" s="21"/>
    </row>
    <row r="22" spans="1:9" x14ac:dyDescent="0.2">
      <c r="A22" s="138" t="s">
        <v>165</v>
      </c>
      <c r="B22" s="4"/>
      <c r="C22" s="4"/>
      <c r="D22" s="21"/>
      <c r="E22" s="143">
        <v>60449</v>
      </c>
      <c r="F22" s="4"/>
      <c r="G22" s="4"/>
      <c r="H22" s="27"/>
      <c r="I22" s="21"/>
    </row>
    <row r="23" spans="1:9" x14ac:dyDescent="0.2">
      <c r="A23" s="138" t="s">
        <v>166</v>
      </c>
      <c r="B23" s="4"/>
      <c r="C23" s="4"/>
      <c r="D23" s="21"/>
      <c r="E23" s="143">
        <v>75227</v>
      </c>
      <c r="F23" s="4"/>
      <c r="G23" s="4"/>
      <c r="H23" s="27"/>
      <c r="I23" s="21"/>
    </row>
    <row r="24" spans="1:9" x14ac:dyDescent="0.2">
      <c r="A24" s="138" t="s">
        <v>167</v>
      </c>
      <c r="B24" s="4"/>
      <c r="C24" s="4"/>
      <c r="D24" s="21"/>
      <c r="E24" s="143">
        <v>120000</v>
      </c>
      <c r="F24" s="4"/>
      <c r="G24" s="4"/>
      <c r="H24" s="27"/>
      <c r="I24" s="21"/>
    </row>
    <row r="25" spans="1:9" x14ac:dyDescent="0.2">
      <c r="A25" s="138" t="s">
        <v>168</v>
      </c>
      <c r="B25" s="8"/>
      <c r="C25" s="8"/>
      <c r="D25" s="21"/>
      <c r="E25" s="143">
        <v>20943</v>
      </c>
      <c r="F25" s="13"/>
      <c r="G25" s="4"/>
      <c r="H25" s="27"/>
      <c r="I25" s="21"/>
    </row>
    <row r="26" spans="1:9" x14ac:dyDescent="0.2">
      <c r="A26" s="138" t="s">
        <v>169</v>
      </c>
      <c r="B26" s="8"/>
      <c r="C26" s="8"/>
      <c r="D26" s="21"/>
      <c r="E26" s="143">
        <v>145773</v>
      </c>
      <c r="F26" s="13"/>
      <c r="G26" s="4"/>
      <c r="H26" s="27"/>
      <c r="I26" s="21"/>
    </row>
    <row r="27" spans="1:9" x14ac:dyDescent="0.2">
      <c r="A27" s="144" t="s">
        <v>173</v>
      </c>
      <c r="B27" s="8"/>
      <c r="C27" s="8"/>
      <c r="D27" s="21"/>
      <c r="E27" s="142">
        <v>6138</v>
      </c>
      <c r="F27" s="13"/>
      <c r="G27" s="4"/>
      <c r="H27" s="27"/>
      <c r="I27" s="21"/>
    </row>
    <row r="28" spans="1:9" x14ac:dyDescent="0.2">
      <c r="A28" s="13"/>
      <c r="B28" s="4"/>
      <c r="C28" s="4"/>
      <c r="D28" s="21"/>
      <c r="E28" s="21"/>
      <c r="F28" s="4"/>
      <c r="G28" s="4"/>
      <c r="H28" s="27"/>
      <c r="I28" s="21"/>
    </row>
    <row r="29" spans="1:9" x14ac:dyDescent="0.2">
      <c r="A29" s="13" t="s">
        <v>29</v>
      </c>
      <c r="B29" s="4"/>
      <c r="C29" s="4"/>
      <c r="D29" s="21"/>
      <c r="E29" s="21"/>
      <c r="F29" s="4"/>
      <c r="G29" s="4"/>
      <c r="H29" s="27"/>
      <c r="I29" s="21"/>
    </row>
    <row r="30" spans="1:9" x14ac:dyDescent="0.2">
      <c r="A30" s="29" t="s">
        <v>30</v>
      </c>
      <c r="B30" s="4"/>
      <c r="C30" s="4"/>
      <c r="D30" s="21"/>
      <c r="E30" s="21">
        <v>2857730</v>
      </c>
      <c r="F30" s="4"/>
      <c r="G30" s="4"/>
      <c r="H30" s="27"/>
      <c r="I30" s="21"/>
    </row>
    <row r="31" spans="1:9" x14ac:dyDescent="0.2">
      <c r="A31" s="14"/>
      <c r="B31" s="15"/>
      <c r="C31" s="15"/>
      <c r="D31" s="22"/>
      <c r="E31" s="22">
        <f>SUM(E9:E30)</f>
        <v>3350987</v>
      </c>
      <c r="F31" s="15"/>
      <c r="G31" s="15"/>
      <c r="H31" s="28"/>
      <c r="I31" s="22">
        <f>SUM(I11:I30)</f>
        <v>3350987</v>
      </c>
    </row>
    <row r="32" spans="1:9" x14ac:dyDescent="0.2">
      <c r="A32" s="17"/>
      <c r="B32" s="4"/>
      <c r="C32" s="4"/>
      <c r="D32" s="9"/>
      <c r="E32" s="9"/>
      <c r="F32" s="4"/>
      <c r="G32" s="4"/>
      <c r="H32" s="8"/>
      <c r="I32" s="9"/>
    </row>
    <row r="33" spans="1:9" x14ac:dyDescent="0.2">
      <c r="A33" s="17"/>
      <c r="B33" s="4"/>
      <c r="C33" s="4"/>
      <c r="D33" s="9"/>
      <c r="E33" s="9"/>
      <c r="F33" s="4"/>
      <c r="G33" s="4"/>
      <c r="H33" s="8"/>
      <c r="I33" s="9"/>
    </row>
    <row r="34" spans="1:9" x14ac:dyDescent="0.2">
      <c r="A34" s="17"/>
      <c r="B34" s="4"/>
      <c r="C34" s="4"/>
      <c r="D34" s="9"/>
      <c r="E34" s="9"/>
      <c r="F34" s="4"/>
      <c r="G34" s="4"/>
      <c r="H34" s="8"/>
      <c r="I34" s="9"/>
    </row>
    <row r="35" spans="1:9" x14ac:dyDescent="0.2">
      <c r="A35" s="17"/>
      <c r="B35" s="4"/>
      <c r="C35" s="4"/>
      <c r="D35" s="9"/>
      <c r="E35" s="9"/>
      <c r="F35" s="4"/>
      <c r="G35" s="4"/>
      <c r="H35" s="8"/>
      <c r="I35" s="9"/>
    </row>
    <row r="36" spans="1:9" ht="15" x14ac:dyDescent="0.25">
      <c r="A36" s="17"/>
      <c r="B36" s="4"/>
      <c r="C36" s="4"/>
      <c r="D36" s="9"/>
      <c r="E36" s="9"/>
      <c r="F36" s="163" t="s">
        <v>227</v>
      </c>
      <c r="G36" s="4"/>
      <c r="I36" s="9"/>
    </row>
    <row r="37" spans="1:9" ht="15" x14ac:dyDescent="0.25">
      <c r="A37" s="17"/>
      <c r="B37" s="4"/>
      <c r="C37" s="4"/>
      <c r="D37" s="9"/>
      <c r="E37" s="9"/>
      <c r="F37" s="163" t="s">
        <v>105</v>
      </c>
      <c r="G37" s="4"/>
      <c r="I37" s="9"/>
    </row>
    <row r="38" spans="1:9" ht="15" x14ac:dyDescent="0.25">
      <c r="A38" s="17"/>
      <c r="B38" s="4"/>
      <c r="C38" s="4"/>
      <c r="D38" s="9"/>
      <c r="E38" s="9"/>
      <c r="F38" s="163"/>
      <c r="G38" s="4"/>
      <c r="I38" s="9"/>
    </row>
    <row r="39" spans="1:9" ht="15" x14ac:dyDescent="0.25">
      <c r="A39" s="17" t="s">
        <v>118</v>
      </c>
      <c r="B39" s="4"/>
      <c r="C39" s="4"/>
      <c r="D39" s="9"/>
      <c r="E39" s="9"/>
      <c r="F39" s="163"/>
      <c r="G39" s="4"/>
      <c r="I39" s="9"/>
    </row>
    <row r="40" spans="1:9" ht="15" x14ac:dyDescent="0.25">
      <c r="A40" s="17" t="s">
        <v>114</v>
      </c>
      <c r="B40" s="4"/>
      <c r="C40" s="4"/>
      <c r="D40" s="9"/>
      <c r="E40" s="9"/>
      <c r="F40" s="163"/>
      <c r="G40" s="4"/>
      <c r="I40" s="9"/>
    </row>
    <row r="41" spans="1:9" ht="15" x14ac:dyDescent="0.25">
      <c r="A41" s="17"/>
      <c r="B41" s="4"/>
      <c r="C41" s="4"/>
      <c r="D41" s="9"/>
      <c r="E41" s="9"/>
      <c r="F41" s="163" t="s">
        <v>106</v>
      </c>
      <c r="G41" s="4"/>
      <c r="I41" s="9"/>
    </row>
    <row r="42" spans="1:9" ht="15" x14ac:dyDescent="0.25">
      <c r="A42" s="17"/>
      <c r="B42" s="4"/>
      <c r="C42" s="4"/>
      <c r="D42" s="9"/>
      <c r="E42" s="9"/>
      <c r="F42" s="163" t="s">
        <v>107</v>
      </c>
      <c r="G42" s="4"/>
      <c r="I42" s="9"/>
    </row>
    <row r="43" spans="1:9" x14ac:dyDescent="0.2">
      <c r="A43" s="17"/>
      <c r="B43" s="4"/>
      <c r="C43" s="4"/>
      <c r="D43" s="9"/>
      <c r="E43" s="9"/>
      <c r="F43" s="4"/>
      <c r="G43" s="4"/>
      <c r="H43" s="8"/>
      <c r="I43" s="9"/>
    </row>
    <row r="44" spans="1:9" x14ac:dyDescent="0.2">
      <c r="A44" s="17"/>
      <c r="B44" s="4"/>
      <c r="C44" s="4"/>
      <c r="D44" s="9"/>
      <c r="E44" s="9"/>
      <c r="F44" s="4"/>
      <c r="G44" s="4"/>
      <c r="H44" s="8"/>
      <c r="I44" s="9"/>
    </row>
    <row r="45" spans="1:9" x14ac:dyDescent="0.2">
      <c r="A45" s="17"/>
      <c r="B45" s="4"/>
      <c r="C45" s="4"/>
      <c r="D45" s="9"/>
      <c r="E45" s="9"/>
      <c r="F45" s="4"/>
      <c r="G45" s="4"/>
      <c r="H45" s="8"/>
      <c r="I45" s="9"/>
    </row>
    <row r="46" spans="1:9" x14ac:dyDescent="0.2">
      <c r="A46" s="17"/>
      <c r="B46" s="4"/>
      <c r="C46" s="4"/>
      <c r="D46" s="9"/>
      <c r="E46" s="9"/>
      <c r="F46" s="4"/>
      <c r="G46" s="4"/>
      <c r="H46" s="8"/>
      <c r="I46" s="9"/>
    </row>
    <row r="47" spans="1:9" x14ac:dyDescent="0.2">
      <c r="A47" s="17"/>
      <c r="B47" s="4"/>
      <c r="C47" s="4"/>
      <c r="D47" s="9"/>
      <c r="E47" s="9"/>
      <c r="F47" s="4"/>
      <c r="G47" s="4"/>
      <c r="H47" s="8"/>
      <c r="I47" s="9"/>
    </row>
    <row r="48" spans="1:9" x14ac:dyDescent="0.2">
      <c r="A48" s="17"/>
      <c r="B48" s="4"/>
      <c r="C48" s="4"/>
      <c r="D48" s="9"/>
      <c r="E48" s="9"/>
      <c r="F48" s="4"/>
      <c r="G48" s="4"/>
      <c r="H48" s="8"/>
      <c r="I48" s="9"/>
    </row>
    <row r="49" spans="1:9" x14ac:dyDescent="0.2">
      <c r="A49" s="4"/>
      <c r="B49" s="4"/>
      <c r="C49" s="4"/>
      <c r="D49" s="9"/>
      <c r="E49" s="9"/>
      <c r="F49" s="4"/>
      <c r="G49" s="4"/>
      <c r="H49" s="8"/>
      <c r="I49" s="9"/>
    </row>
    <row r="50" spans="1:9" x14ac:dyDescent="0.2">
      <c r="A50" s="4"/>
      <c r="B50" s="4"/>
      <c r="C50" s="4"/>
      <c r="D50" s="9"/>
      <c r="E50" s="9"/>
      <c r="F50" s="4"/>
      <c r="G50" s="4"/>
      <c r="H50" s="8"/>
      <c r="I50" s="9"/>
    </row>
    <row r="51" spans="1:9" x14ac:dyDescent="0.2">
      <c r="A51" s="4"/>
      <c r="B51" s="4"/>
      <c r="C51" s="4"/>
      <c r="D51" s="9"/>
      <c r="E51" s="9"/>
      <c r="F51" s="4"/>
      <c r="G51" s="4"/>
      <c r="H51" s="8"/>
      <c r="I51" s="9"/>
    </row>
    <row r="52" spans="1:9" x14ac:dyDescent="0.2">
      <c r="A52" s="4"/>
      <c r="B52" s="4"/>
      <c r="C52" s="4"/>
      <c r="D52" s="9"/>
      <c r="E52" s="9"/>
      <c r="F52" s="4"/>
      <c r="G52" s="4"/>
      <c r="H52" s="8"/>
      <c r="I52" s="9"/>
    </row>
    <row r="53" spans="1:9" x14ac:dyDescent="0.2">
      <c r="A53" s="4"/>
      <c r="B53" s="4"/>
      <c r="C53" s="4"/>
      <c r="D53" s="9"/>
      <c r="E53" s="9"/>
      <c r="F53" s="4"/>
      <c r="G53" s="4"/>
      <c r="H53" s="8"/>
      <c r="I53" s="9"/>
    </row>
    <row r="54" spans="1:9" x14ac:dyDescent="0.2">
      <c r="A54" s="4"/>
      <c r="B54" s="4"/>
      <c r="C54" s="4"/>
      <c r="D54" s="9"/>
      <c r="E54" s="9"/>
      <c r="F54" s="4"/>
      <c r="G54" s="4"/>
      <c r="H54" s="8"/>
      <c r="I54" s="9"/>
    </row>
    <row r="55" spans="1:9" x14ac:dyDescent="0.2">
      <c r="A55" s="4"/>
      <c r="B55" s="4"/>
      <c r="C55" s="4"/>
      <c r="D55" s="9"/>
      <c r="E55" s="9"/>
      <c r="F55" s="4"/>
      <c r="G55" s="4"/>
      <c r="H55" s="8"/>
      <c r="I55" s="9"/>
    </row>
    <row r="56" spans="1:9" x14ac:dyDescent="0.2">
      <c r="A56" s="4"/>
      <c r="B56" s="4"/>
      <c r="C56" s="4"/>
      <c r="D56" s="9"/>
      <c r="E56" s="9"/>
      <c r="F56" s="4"/>
      <c r="G56" s="4"/>
      <c r="H56" s="8"/>
      <c r="I56" s="8"/>
    </row>
    <row r="57" spans="1:9" x14ac:dyDescent="0.2">
      <c r="A57" s="4"/>
      <c r="B57" s="4"/>
      <c r="C57" s="4"/>
      <c r="D57" s="6"/>
      <c r="E57" s="6"/>
      <c r="F57" s="4"/>
      <c r="G57" s="4"/>
      <c r="H57" s="7"/>
      <c r="I57" s="7"/>
    </row>
    <row r="58" spans="1:9" x14ac:dyDescent="0.2">
      <c r="A58" s="4"/>
      <c r="B58" s="4"/>
      <c r="C58" s="4"/>
      <c r="D58" s="4"/>
      <c r="E58" s="4"/>
      <c r="F58" s="4"/>
      <c r="G58" s="4"/>
      <c r="H58" s="7"/>
      <c r="I58" s="7"/>
    </row>
    <row r="59" spans="1:9" x14ac:dyDescent="0.2">
      <c r="A59" s="4"/>
      <c r="B59" s="4"/>
      <c r="C59" s="4"/>
      <c r="D59" s="4"/>
      <c r="E59" s="4"/>
      <c r="F59" s="4"/>
      <c r="G59" s="4"/>
      <c r="H59" s="7"/>
      <c r="I59" s="7"/>
    </row>
    <row r="60" spans="1:9" x14ac:dyDescent="0.2">
      <c r="A60" s="4"/>
      <c r="B60" s="4"/>
      <c r="C60" s="4"/>
      <c r="D60" s="4"/>
      <c r="E60" s="4"/>
      <c r="F60" s="4"/>
      <c r="G60" s="4"/>
      <c r="H60" s="7"/>
      <c r="I60" s="7"/>
    </row>
    <row r="61" spans="1:9" x14ac:dyDescent="0.2">
      <c r="A61" s="4"/>
      <c r="B61" s="4"/>
      <c r="C61" s="4"/>
      <c r="D61" s="4"/>
      <c r="E61" s="4"/>
      <c r="F61" s="4"/>
      <c r="G61" s="4"/>
      <c r="H61" s="7"/>
      <c r="I61" s="7"/>
    </row>
    <row r="62" spans="1:9" x14ac:dyDescent="0.2">
      <c r="A62" s="4"/>
      <c r="B62" s="4"/>
      <c r="C62" s="4"/>
      <c r="D62" s="4"/>
      <c r="E62" s="4"/>
      <c r="F62" s="4"/>
      <c r="G62" s="4"/>
      <c r="H62" s="7"/>
      <c r="I62" s="7"/>
    </row>
    <row r="63" spans="1:9" x14ac:dyDescent="0.2">
      <c r="A63" s="4"/>
      <c r="B63" s="4"/>
      <c r="C63" s="4"/>
      <c r="D63" s="4"/>
      <c r="E63" s="4"/>
      <c r="F63" s="4"/>
      <c r="G63" s="4"/>
      <c r="H63" s="4"/>
      <c r="I63" s="4"/>
    </row>
    <row r="64" spans="1:9" x14ac:dyDescent="0.2">
      <c r="A64" s="4"/>
      <c r="B64" s="4"/>
      <c r="C64" s="4"/>
      <c r="D64" s="4"/>
      <c r="E64" s="4"/>
      <c r="F64" s="4"/>
      <c r="G64" s="4"/>
      <c r="H64" s="4"/>
      <c r="I64" s="4"/>
    </row>
    <row r="65" spans="1:9" x14ac:dyDescent="0.2">
      <c r="A65" s="4"/>
      <c r="B65" s="4"/>
      <c r="C65" s="4"/>
      <c r="D65" s="4"/>
      <c r="E65" s="4"/>
      <c r="F65" s="4"/>
      <c r="G65" s="4"/>
      <c r="H65" s="4"/>
      <c r="I65" s="4"/>
    </row>
    <row r="66" spans="1:9" x14ac:dyDescent="0.2">
      <c r="A66" s="4"/>
      <c r="B66" s="4"/>
      <c r="C66" s="4"/>
      <c r="D66" s="4"/>
      <c r="E66" s="4"/>
      <c r="F66" s="4"/>
      <c r="G66" s="4"/>
      <c r="H66" s="4"/>
      <c r="I66" s="4"/>
    </row>
    <row r="67" spans="1:9" x14ac:dyDescent="0.2">
      <c r="A67" s="4"/>
      <c r="B67" s="4"/>
      <c r="C67" s="4"/>
      <c r="D67" s="4"/>
      <c r="E67" s="4"/>
      <c r="F67" s="4"/>
      <c r="G67" s="4"/>
      <c r="H67" s="4"/>
      <c r="I67" s="4"/>
    </row>
    <row r="68" spans="1:9" x14ac:dyDescent="0.2">
      <c r="A68" s="4"/>
      <c r="B68" s="4"/>
      <c r="C68" s="4"/>
      <c r="D68" s="4"/>
      <c r="E68" s="4"/>
      <c r="F68" s="4"/>
      <c r="G68" s="4"/>
      <c r="H68" s="4"/>
      <c r="I68" s="4"/>
    </row>
    <row r="69" spans="1:9" x14ac:dyDescent="0.2">
      <c r="A69" s="4"/>
      <c r="B69" s="4"/>
      <c r="C69" s="4"/>
      <c r="D69" s="4"/>
      <c r="E69" s="4"/>
      <c r="F69" s="4"/>
      <c r="G69" s="4"/>
      <c r="H69" s="4"/>
      <c r="I69" s="4"/>
    </row>
  </sheetData>
  <mergeCells count="3">
    <mergeCell ref="A1:I1"/>
    <mergeCell ref="A2:I2"/>
    <mergeCell ref="A4:I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IE</vt:lpstr>
      <vt:lpstr>BS</vt:lpstr>
      <vt:lpstr>DEP</vt:lpstr>
      <vt:lpstr>RP</vt:lpstr>
      <vt:lpstr>CONS BS</vt:lpstr>
      <vt:lpstr>cons rp</vt:lpstr>
      <vt:lpstr>cons ie</vt:lpstr>
      <vt:lpstr>soc bs</vt:lpstr>
      <vt:lpstr>soc ie</vt:lpstr>
      <vt:lpstr>soc rp</vt:lpstr>
      <vt:lpstr>'cons ie'!Print_Area</vt:lpstr>
      <vt:lpstr>'cons rp'!Print_Area</vt:lpstr>
      <vt:lpstr>IE!Print_Area</vt:lpstr>
      <vt:lpstr>'soc ie'!Print_Area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2</dc:creator>
  <cp:lastModifiedBy>USER 2</cp:lastModifiedBy>
  <cp:lastPrinted>2013-02-23T06:53:02Z</cp:lastPrinted>
  <dcterms:created xsi:type="dcterms:W3CDTF">2013-02-08T11:17:36Z</dcterms:created>
  <dcterms:modified xsi:type="dcterms:W3CDTF">2013-02-28T08:06:58Z</dcterms:modified>
</cp:coreProperties>
</file>