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135" windowHeight="8130" activeTab="3"/>
  </bookViews>
  <sheets>
    <sheet name="PURCHASE" sheetId="2" r:id="rId1"/>
    <sheet name="Petty Cash" sheetId="3" r:id="rId2"/>
    <sheet name="DSR" sheetId="4" r:id="rId3"/>
    <sheet name="CASH STATUS" sheetId="5" r:id="rId4"/>
    <sheet name="Void Sheet" sheetId="6" r:id="rId5"/>
    <sheet name="Attendance" sheetId="7" r:id="rId6"/>
  </sheets>
  <calcPr calcId="124519"/>
</workbook>
</file>

<file path=xl/calcChain.xml><?xml version="1.0" encoding="utf-8"?>
<calcChain xmlns="http://schemas.openxmlformats.org/spreadsheetml/2006/main">
  <c r="J38" i="5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B8"/>
  <c r="K39" i="4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6"/>
  <c r="L15"/>
  <c r="L14"/>
  <c r="L13"/>
  <c r="L12"/>
  <c r="L11"/>
  <c r="L10"/>
  <c r="L9"/>
  <c r="L8"/>
  <c r="O37" i="2"/>
  <c r="O36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O12"/>
  <c r="O11"/>
  <c r="O10"/>
  <c r="O9"/>
  <c r="AK29" i="7"/>
  <c r="AK28"/>
  <c r="AK27"/>
  <c r="AK26"/>
  <c r="AK25"/>
  <c r="AK24"/>
  <c r="AK23"/>
  <c r="AK22"/>
  <c r="AK21"/>
  <c r="AK20"/>
  <c r="AK19"/>
  <c r="AK18"/>
  <c r="AK17"/>
  <c r="AK16"/>
  <c r="AK15"/>
  <c r="AK14"/>
  <c r="AK13"/>
  <c r="AK12"/>
  <c r="AK11"/>
  <c r="AK10"/>
  <c r="AK9"/>
  <c r="AK8"/>
  <c r="AK7"/>
  <c r="AJ29"/>
  <c r="AJ28"/>
  <c r="AJ27"/>
  <c r="AJ26"/>
  <c r="AJ25"/>
  <c r="AJ24"/>
  <c r="AJ23"/>
  <c r="AJ22"/>
  <c r="AJ21"/>
  <c r="AJ20"/>
  <c r="AJ19"/>
  <c r="AJ18"/>
  <c r="AJ17"/>
  <c r="AJ16"/>
  <c r="AJ15"/>
  <c r="AJ14"/>
  <c r="AJ13"/>
  <c r="AJ12"/>
  <c r="AJ11"/>
  <c r="AJ10"/>
  <c r="AJ9"/>
  <c r="AJ8"/>
  <c r="AJ7"/>
  <c r="AJ6"/>
  <c r="G5"/>
  <c r="H5" s="1"/>
  <c r="I5" s="1"/>
  <c r="J5" s="1"/>
  <c r="K5" s="1"/>
  <c r="L5" s="1"/>
  <c r="M5" s="1"/>
  <c r="N5" s="1"/>
  <c r="O5" s="1"/>
  <c r="P5" s="1"/>
  <c r="Q5" s="1"/>
  <c r="R5" s="1"/>
  <c r="S5" s="1"/>
  <c r="T5" s="1"/>
  <c r="U5" s="1"/>
  <c r="V5" s="1"/>
  <c r="W5" s="1"/>
  <c r="X5" s="1"/>
  <c r="Y5" s="1"/>
  <c r="Z5" s="1"/>
  <c r="AA5" s="1"/>
  <c r="AB5" s="1"/>
  <c r="AC5" s="1"/>
  <c r="AD5" s="1"/>
  <c r="AE5" s="1"/>
  <c r="AF5" s="1"/>
  <c r="AG5" s="1"/>
  <c r="AH5" s="1"/>
  <c r="AI5" s="1"/>
  <c r="F5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7"/>
  <c r="AK6"/>
  <c r="D22" i="6"/>
  <c r="B38" i="5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D9" s="1"/>
  <c r="D37"/>
  <c r="P37" s="1"/>
  <c r="D35"/>
  <c r="P35" s="1"/>
  <c r="D33"/>
  <c r="P33" s="1"/>
  <c r="D31"/>
  <c r="P31" s="1"/>
  <c r="D29"/>
  <c r="P29" s="1"/>
  <c r="D27"/>
  <c r="P27" s="1"/>
  <c r="D25"/>
  <c r="P25" s="1"/>
  <c r="D23"/>
  <c r="P23" s="1"/>
  <c r="D21"/>
  <c r="P21" s="1"/>
  <c r="D19"/>
  <c r="P19" s="1"/>
  <c r="D17"/>
  <c r="P17" s="1"/>
  <c r="D15"/>
  <c r="P15" s="1"/>
  <c r="D13"/>
  <c r="P13" s="1"/>
  <c r="D11"/>
  <c r="P11" s="1"/>
  <c r="C50" i="3"/>
  <c r="V39" i="5"/>
  <c r="U39"/>
  <c r="F50" s="1"/>
  <c r="F49"/>
  <c r="F44"/>
  <c r="T8"/>
  <c r="W8" s="1"/>
  <c r="T9" s="1"/>
  <c r="W9" s="1"/>
  <c r="T10" s="1"/>
  <c r="W10" s="1"/>
  <c r="T11" s="1"/>
  <c r="W11" s="1"/>
  <c r="T12" s="1"/>
  <c r="W12" s="1"/>
  <c r="T13" s="1"/>
  <c r="W13" s="1"/>
  <c r="T14" s="1"/>
  <c r="W14" s="1"/>
  <c r="T15" s="1"/>
  <c r="W15" s="1"/>
  <c r="T16" s="1"/>
  <c r="W16" s="1"/>
  <c r="T17" s="1"/>
  <c r="W17" s="1"/>
  <c r="T18" s="1"/>
  <c r="W18" s="1"/>
  <c r="T19" s="1"/>
  <c r="W19" s="1"/>
  <c r="T20" s="1"/>
  <c r="W20" s="1"/>
  <c r="T21" s="1"/>
  <c r="W21" s="1"/>
  <c r="T22" s="1"/>
  <c r="W22" s="1"/>
  <c r="T23" s="1"/>
  <c r="W23" s="1"/>
  <c r="T24" s="1"/>
  <c r="W24" s="1"/>
  <c r="T25" s="1"/>
  <c r="W25" s="1"/>
  <c r="T26" s="1"/>
  <c r="W26" s="1"/>
  <c r="T27" s="1"/>
  <c r="W27" s="1"/>
  <c r="T28" s="1"/>
  <c r="W28" s="1"/>
  <c r="T29" s="1"/>
  <c r="W29" s="1"/>
  <c r="T30" s="1"/>
  <c r="W30" s="1"/>
  <c r="T31" s="1"/>
  <c r="W31" s="1"/>
  <c r="T32" s="1"/>
  <c r="W32" s="1"/>
  <c r="T33" s="1"/>
  <c r="W33" s="1"/>
  <c r="T34" s="1"/>
  <c r="W34" s="1"/>
  <c r="T35" s="1"/>
  <c r="W35" s="1"/>
  <c r="T36" s="1"/>
  <c r="W36" s="1"/>
  <c r="T37" s="1"/>
  <c r="W37" s="1"/>
  <c r="T38" s="1"/>
  <c r="W38" s="1"/>
  <c r="T39" s="1"/>
  <c r="Q38"/>
  <c r="Q37"/>
  <c r="Q36"/>
  <c r="Q35"/>
  <c r="Q34"/>
  <c r="Q33"/>
  <c r="Q32"/>
  <c r="Q31"/>
  <c r="Q30"/>
  <c r="Q29"/>
  <c r="Q28"/>
  <c r="Q27"/>
  <c r="Q26"/>
  <c r="Q25"/>
  <c r="Q24"/>
  <c r="Q23"/>
  <c r="Q22"/>
  <c r="Q21"/>
  <c r="Q20"/>
  <c r="Q19"/>
  <c r="Q18"/>
  <c r="Q17"/>
  <c r="Q16"/>
  <c r="Q15"/>
  <c r="Q14"/>
  <c r="Q13"/>
  <c r="Q12"/>
  <c r="Q11"/>
  <c r="Q10"/>
  <c r="Q9"/>
  <c r="Q8"/>
  <c r="O39"/>
  <c r="N39"/>
  <c r="M39"/>
  <c r="L39"/>
  <c r="K39"/>
  <c r="F40"/>
  <c r="I39"/>
  <c r="H39"/>
  <c r="G39"/>
  <c r="F39"/>
  <c r="F45" s="1"/>
  <c r="G46" s="1"/>
  <c r="F51" s="1"/>
  <c r="E39"/>
  <c r="D38"/>
  <c r="P38" s="1"/>
  <c r="D36"/>
  <c r="P36" s="1"/>
  <c r="D34"/>
  <c r="P34" s="1"/>
  <c r="D32"/>
  <c r="P32" s="1"/>
  <c r="D30"/>
  <c r="P30" s="1"/>
  <c r="D28"/>
  <c r="P28" s="1"/>
  <c r="D26"/>
  <c r="P26" s="1"/>
  <c r="D24"/>
  <c r="P24" s="1"/>
  <c r="D22"/>
  <c r="P22" s="1"/>
  <c r="D20"/>
  <c r="P20" s="1"/>
  <c r="D18"/>
  <c r="P18" s="1"/>
  <c r="D16"/>
  <c r="P16" s="1"/>
  <c r="D14"/>
  <c r="P14" s="1"/>
  <c r="D12"/>
  <c r="P12" s="1"/>
  <c r="D10"/>
  <c r="P10" s="1"/>
  <c r="D8"/>
  <c r="J8" s="1"/>
  <c r="AG39" i="4"/>
  <c r="AF39"/>
  <c r="AE39"/>
  <c r="AB39"/>
  <c r="AG38"/>
  <c r="AG37"/>
  <c r="AG36"/>
  <c r="AG35"/>
  <c r="AG34"/>
  <c r="AG33"/>
  <c r="AG32"/>
  <c r="AG31"/>
  <c r="AG30"/>
  <c r="AG29"/>
  <c r="AG28"/>
  <c r="AG27"/>
  <c r="AG26"/>
  <c r="AG25"/>
  <c r="AG24"/>
  <c r="AG23"/>
  <c r="AG22"/>
  <c r="AG21"/>
  <c r="AG20"/>
  <c r="AG19"/>
  <c r="AG18"/>
  <c r="AG17"/>
  <c r="AG16"/>
  <c r="AG15"/>
  <c r="AG14"/>
  <c r="AG13"/>
  <c r="AG12"/>
  <c r="AG11"/>
  <c r="AG10"/>
  <c r="AG9"/>
  <c r="AG8"/>
  <c r="Y39"/>
  <c r="W38"/>
  <c r="X38" s="1"/>
  <c r="Z38" s="1"/>
  <c r="W37"/>
  <c r="X37" s="1"/>
  <c r="Z37" s="1"/>
  <c r="W36"/>
  <c r="X36" s="1"/>
  <c r="Z36" s="1"/>
  <c r="W35"/>
  <c r="X35" s="1"/>
  <c r="Z35" s="1"/>
  <c r="W34"/>
  <c r="X34" s="1"/>
  <c r="Z34" s="1"/>
  <c r="W33"/>
  <c r="X33" s="1"/>
  <c r="Z33" s="1"/>
  <c r="W32"/>
  <c r="X32" s="1"/>
  <c r="Z32" s="1"/>
  <c r="W31"/>
  <c r="X31" s="1"/>
  <c r="Z31" s="1"/>
  <c r="W30"/>
  <c r="X30" s="1"/>
  <c r="Z30" s="1"/>
  <c r="W29"/>
  <c r="X29" s="1"/>
  <c r="Z29" s="1"/>
  <c r="W28"/>
  <c r="X28" s="1"/>
  <c r="Z28" s="1"/>
  <c r="W27"/>
  <c r="X27" s="1"/>
  <c r="Z27" s="1"/>
  <c r="W26"/>
  <c r="X26" s="1"/>
  <c r="Z26" s="1"/>
  <c r="W25"/>
  <c r="X25" s="1"/>
  <c r="Z25" s="1"/>
  <c r="W24"/>
  <c r="X24" s="1"/>
  <c r="Z24" s="1"/>
  <c r="W23"/>
  <c r="X23" s="1"/>
  <c r="Z23" s="1"/>
  <c r="W22"/>
  <c r="X22" s="1"/>
  <c r="Z22" s="1"/>
  <c r="W21"/>
  <c r="X21" s="1"/>
  <c r="Z21" s="1"/>
  <c r="W20"/>
  <c r="X20" s="1"/>
  <c r="Z20" s="1"/>
  <c r="W19"/>
  <c r="X19" s="1"/>
  <c r="Z19" s="1"/>
  <c r="W18"/>
  <c r="X18" s="1"/>
  <c r="Z18" s="1"/>
  <c r="W16"/>
  <c r="X16" s="1"/>
  <c r="Z16" s="1"/>
  <c r="W15"/>
  <c r="X15" s="1"/>
  <c r="Z15" s="1"/>
  <c r="W14"/>
  <c r="X14" s="1"/>
  <c r="Z14" s="1"/>
  <c r="W13"/>
  <c r="X13" s="1"/>
  <c r="Z13" s="1"/>
  <c r="W11"/>
  <c r="X11" s="1"/>
  <c r="Z11" s="1"/>
  <c r="W10"/>
  <c r="X10" s="1"/>
  <c r="Z10" s="1"/>
  <c r="W9"/>
  <c r="X9" s="1"/>
  <c r="Z9" s="1"/>
  <c r="V39"/>
  <c r="U39"/>
  <c r="T39"/>
  <c r="S39"/>
  <c r="R39"/>
  <c r="Q39"/>
  <c r="P39"/>
  <c r="O39"/>
  <c r="N39"/>
  <c r="M39"/>
  <c r="J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L17" s="1"/>
  <c r="W17" s="1"/>
  <c r="X17" s="1"/>
  <c r="Z17" s="1"/>
  <c r="I16"/>
  <c r="I15"/>
  <c r="I14"/>
  <c r="I13"/>
  <c r="I12"/>
  <c r="I11"/>
  <c r="I10"/>
  <c r="I9"/>
  <c r="I8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39" s="1"/>
  <c r="H16"/>
  <c r="H15"/>
  <c r="H14"/>
  <c r="H13"/>
  <c r="H12"/>
  <c r="H11"/>
  <c r="H10"/>
  <c r="H9"/>
  <c r="H8"/>
  <c r="G39"/>
  <c r="F39"/>
  <c r="E39"/>
  <c r="D39"/>
  <c r="C39"/>
  <c r="B39"/>
  <c r="A9"/>
  <c r="A10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H43" i="3"/>
  <c r="AG43"/>
  <c r="AF43"/>
  <c r="AE43"/>
  <c r="AD43"/>
  <c r="AC43"/>
  <c r="AB43"/>
  <c r="AA43"/>
  <c r="Z43"/>
  <c r="Y43"/>
  <c r="X43"/>
  <c r="W43"/>
  <c r="V43"/>
  <c r="U43"/>
  <c r="T43"/>
  <c r="S43"/>
  <c r="R43"/>
  <c r="Q43"/>
  <c r="P43"/>
  <c r="O43"/>
  <c r="N43"/>
  <c r="M43"/>
  <c r="L43"/>
  <c r="K43"/>
  <c r="J43"/>
  <c r="I43"/>
  <c r="H43"/>
  <c r="G43"/>
  <c r="F43"/>
  <c r="E43"/>
  <c r="D43"/>
  <c r="AI42"/>
  <c r="AI41"/>
  <c r="AI40"/>
  <c r="AI39"/>
  <c r="AI38"/>
  <c r="AI37"/>
  <c r="AI36"/>
  <c r="AI35"/>
  <c r="AI34"/>
  <c r="AI33"/>
  <c r="AI32"/>
  <c r="AI31"/>
  <c r="AI30"/>
  <c r="AI29"/>
  <c r="AI28"/>
  <c r="AI27"/>
  <c r="AI26"/>
  <c r="AI25"/>
  <c r="AI24"/>
  <c r="AI23"/>
  <c r="AI22"/>
  <c r="AI21"/>
  <c r="AI20"/>
  <c r="AI19"/>
  <c r="AI18"/>
  <c r="AI17"/>
  <c r="AI16"/>
  <c r="AI15"/>
  <c r="AI14"/>
  <c r="AI13"/>
  <c r="AI12"/>
  <c r="AI11"/>
  <c r="AI10"/>
  <c r="AI9"/>
  <c r="AI8"/>
  <c r="AI7"/>
  <c r="AI6"/>
  <c r="AI5"/>
  <c r="AI4"/>
  <c r="AI43" s="1"/>
  <c r="F37" i="2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38" s="1"/>
  <c r="C25" i="3"/>
  <c r="C24"/>
  <c r="C23"/>
  <c r="C33"/>
  <c r="C32"/>
  <c r="C31"/>
  <c r="C40"/>
  <c r="C39"/>
  <c r="C42"/>
  <c r="C41"/>
  <c r="C38"/>
  <c r="C37"/>
  <c r="C36"/>
  <c r="C35"/>
  <c r="C30"/>
  <c r="C29"/>
  <c r="C28"/>
  <c r="C27"/>
  <c r="C59" s="1"/>
  <c r="C22"/>
  <c r="C21"/>
  <c r="C20"/>
  <c r="C19"/>
  <c r="C18"/>
  <c r="C58" s="1"/>
  <c r="C16"/>
  <c r="C15"/>
  <c r="C14"/>
  <c r="C13"/>
  <c r="C12"/>
  <c r="C11"/>
  <c r="C10"/>
  <c r="C9"/>
  <c r="C8"/>
  <c r="C7"/>
  <c r="C6"/>
  <c r="C5"/>
  <c r="C4"/>
  <c r="C57" s="1"/>
  <c r="C51"/>
  <c r="C53" s="1"/>
  <c r="N44" i="2"/>
  <c r="N43"/>
  <c r="N45" s="1"/>
  <c r="I44"/>
  <c r="N38"/>
  <c r="M38"/>
  <c r="L38"/>
  <c r="K38"/>
  <c r="J38"/>
  <c r="G38"/>
  <c r="E38"/>
  <c r="C38"/>
  <c r="B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I7" s="1"/>
  <c r="P9" i="5" l="1"/>
  <c r="J9"/>
  <c r="O8" i="2" s="1"/>
  <c r="L39" i="4"/>
  <c r="W8"/>
  <c r="X8" s="1"/>
  <c r="Z8" s="1"/>
  <c r="W12"/>
  <c r="I39"/>
  <c r="D39" i="5"/>
  <c r="Q39"/>
  <c r="O7" i="2"/>
  <c r="P7" s="1"/>
  <c r="I43"/>
  <c r="I45" s="1"/>
  <c r="I8"/>
  <c r="H38"/>
  <c r="P8" l="1"/>
  <c r="Q7"/>
  <c r="R7"/>
  <c r="O38"/>
  <c r="W39" i="4"/>
  <c r="X12"/>
  <c r="P8" i="5"/>
  <c r="P39" s="1"/>
  <c r="J39"/>
  <c r="C34" i="3"/>
  <c r="R40" i="2"/>
  <c r="I9"/>
  <c r="R8"/>
  <c r="P9" l="1"/>
  <c r="R9" s="1"/>
  <c r="Q8"/>
  <c r="X39" i="4"/>
  <c r="Z12"/>
  <c r="Z39" s="1"/>
  <c r="C60" i="3"/>
  <c r="C61" s="1"/>
  <c r="C43"/>
  <c r="C54" s="1"/>
  <c r="I10" i="2"/>
  <c r="P10" l="1"/>
  <c r="Q9"/>
  <c r="C62" i="3"/>
  <c r="C55"/>
  <c r="I11" i="2"/>
  <c r="R10"/>
  <c r="Q10" l="1"/>
  <c r="P11"/>
  <c r="R11" s="1"/>
  <c r="I12"/>
  <c r="Q11" l="1"/>
  <c r="P12"/>
  <c r="R12" s="1"/>
  <c r="I13"/>
  <c r="Q12" l="1"/>
  <c r="P13"/>
  <c r="R13" s="1"/>
  <c r="I14"/>
  <c r="Q13" l="1"/>
  <c r="P14"/>
  <c r="R14" s="1"/>
  <c r="I15"/>
  <c r="Q14" l="1"/>
  <c r="P15"/>
  <c r="R15" s="1"/>
  <c r="I16"/>
  <c r="Q15" l="1"/>
  <c r="P16"/>
  <c r="R16" s="1"/>
  <c r="I17"/>
  <c r="Q16" l="1"/>
  <c r="P17"/>
  <c r="R17" s="1"/>
  <c r="I18"/>
  <c r="Q17" l="1"/>
  <c r="P18"/>
  <c r="R18" s="1"/>
  <c r="I19"/>
  <c r="Q18" l="1"/>
  <c r="P19"/>
  <c r="R19" s="1"/>
  <c r="I20"/>
  <c r="Q19" l="1"/>
  <c r="P20"/>
  <c r="R20" s="1"/>
  <c r="I21"/>
  <c r="Q20" l="1"/>
  <c r="P21"/>
  <c r="R21" s="1"/>
  <c r="I22"/>
  <c r="Q21" l="1"/>
  <c r="P22"/>
  <c r="R22" s="1"/>
  <c r="I23"/>
  <c r="Q22" l="1"/>
  <c r="P23"/>
  <c r="R23" s="1"/>
  <c r="I24"/>
  <c r="Q23" l="1"/>
  <c r="P24"/>
  <c r="R24" s="1"/>
  <c r="I25"/>
  <c r="Q24" l="1"/>
  <c r="P25"/>
  <c r="R25" s="1"/>
  <c r="I26"/>
  <c r="Q25" l="1"/>
  <c r="P26"/>
  <c r="R26" s="1"/>
  <c r="I27"/>
  <c r="Q26" l="1"/>
  <c r="P27"/>
  <c r="R27" s="1"/>
  <c r="I28"/>
  <c r="Q27" l="1"/>
  <c r="P28"/>
  <c r="R28" s="1"/>
  <c r="I29"/>
  <c r="Q28" l="1"/>
  <c r="P29"/>
  <c r="R29" s="1"/>
  <c r="I30"/>
  <c r="Q29" l="1"/>
  <c r="P30"/>
  <c r="R30" s="1"/>
  <c r="I31"/>
  <c r="Q30" l="1"/>
  <c r="P31"/>
  <c r="R31" s="1"/>
  <c r="I32"/>
  <c r="Q31" l="1"/>
  <c r="P32"/>
  <c r="R32" s="1"/>
  <c r="I33"/>
  <c r="Q32" l="1"/>
  <c r="P33"/>
  <c r="R33" s="1"/>
  <c r="I34"/>
  <c r="Q33" l="1"/>
  <c r="P34"/>
  <c r="R34" s="1"/>
  <c r="I35"/>
  <c r="Q34" l="1"/>
  <c r="P35"/>
  <c r="R35" s="1"/>
  <c r="I36"/>
  <c r="Q35" l="1"/>
  <c r="P36"/>
  <c r="R36" s="1"/>
  <c r="I37"/>
  <c r="Q36" l="1"/>
  <c r="P37"/>
  <c r="Q37" l="1"/>
  <c r="E40"/>
  <c r="J40"/>
  <c r="B40"/>
  <c r="G40"/>
  <c r="M40"/>
  <c r="N40"/>
  <c r="C40"/>
  <c r="K40"/>
  <c r="L40"/>
  <c r="H40"/>
  <c r="F40"/>
  <c r="R37"/>
</calcChain>
</file>

<file path=xl/comments1.xml><?xml version="1.0" encoding="utf-8"?>
<comments xmlns="http://schemas.openxmlformats.org/spreadsheetml/2006/main">
  <authors>
    <author>pr</author>
  </authors>
  <commentList>
    <comment ref="W7" authorId="0">
      <text>
        <r>
          <rPr>
            <sz val="8"/>
            <color indexed="81"/>
            <rFont val="Tahoma"/>
            <family val="2"/>
          </rPr>
          <t xml:space="preserve">
OPENING BALANCE</t>
        </r>
      </text>
    </comment>
  </commentList>
</comments>
</file>

<file path=xl/sharedStrings.xml><?xml version="1.0" encoding="utf-8"?>
<sst xmlns="http://schemas.openxmlformats.org/spreadsheetml/2006/main" count="250" uniqueCount="191">
  <si>
    <t>PURCHASES</t>
  </si>
  <si>
    <t>Other Purchases</t>
  </si>
  <si>
    <t>G.SALES</t>
  </si>
  <si>
    <t>% OF SALES</t>
  </si>
  <si>
    <t>DATE</t>
  </si>
  <si>
    <t>DAIRY</t>
  </si>
  <si>
    <t>VEGETABLE</t>
  </si>
  <si>
    <t>Bakery</t>
  </si>
  <si>
    <t>DMV</t>
  </si>
  <si>
    <t>CUM DMV</t>
  </si>
  <si>
    <t xml:space="preserve"> Gas </t>
  </si>
  <si>
    <t xml:space="preserve">Grocery </t>
  </si>
  <si>
    <t>Coal</t>
  </si>
  <si>
    <t>Coke</t>
  </si>
  <si>
    <t>DAILY</t>
  </si>
  <si>
    <t xml:space="preserve">CUMULATIVE </t>
  </si>
  <si>
    <t xml:space="preserve">DAILY </t>
  </si>
  <si>
    <t>D/F</t>
  </si>
  <si>
    <t>E/G</t>
  </si>
  <si>
    <t>% of Sales</t>
  </si>
  <si>
    <t xml:space="preserve">Ist Fortnight purchases </t>
  </si>
  <si>
    <t xml:space="preserve">TOTAL </t>
  </si>
  <si>
    <t>MEAT</t>
  </si>
  <si>
    <t>DAILY PURCHASE REPORT</t>
  </si>
  <si>
    <t>OUTLET NAME</t>
  </si>
  <si>
    <t>MONTH</t>
  </si>
  <si>
    <t xml:space="preserve">CASH </t>
  </si>
  <si>
    <t xml:space="preserve">2nd Fortnight purchases </t>
  </si>
  <si>
    <t>S.NO</t>
  </si>
  <si>
    <t>ITEM</t>
  </si>
  <si>
    <t>AMOUNT</t>
  </si>
  <si>
    <t xml:space="preserve">                                                                                                                </t>
  </si>
  <si>
    <t>A</t>
  </si>
  <si>
    <t>ROUTINE EXP :</t>
  </si>
  <si>
    <t>Conveyance</t>
  </si>
  <si>
    <t>Stationary. Photo copy</t>
  </si>
  <si>
    <t>Repair &amp; Maintenance</t>
  </si>
  <si>
    <t>Cleaning supplies</t>
  </si>
  <si>
    <t>Local store marketing</t>
  </si>
  <si>
    <t>petrol</t>
  </si>
  <si>
    <t>Diesel for D.G.</t>
  </si>
  <si>
    <t>Bike maintinace</t>
  </si>
  <si>
    <t xml:space="preserve">Courier </t>
  </si>
  <si>
    <t>Miscellaneous</t>
  </si>
  <si>
    <t xml:space="preserve">First Aid </t>
  </si>
  <si>
    <t>money change commission</t>
  </si>
  <si>
    <t>B</t>
  </si>
  <si>
    <t>Fixed Monthly Payments:</t>
  </si>
  <si>
    <t xml:space="preserve">                                                                                                                                                                                                                         </t>
  </si>
  <si>
    <t>Pest control</t>
  </si>
  <si>
    <t xml:space="preserve"> Bike Parking</t>
  </si>
  <si>
    <t>Telephone bills</t>
  </si>
  <si>
    <t>Rent</t>
  </si>
  <si>
    <t>Water bill</t>
  </si>
  <si>
    <t>NEWSPAPER</t>
  </si>
  <si>
    <t>C</t>
  </si>
  <si>
    <t>NON ROUTINE PAYEMNTS:</t>
  </si>
  <si>
    <t>Excise</t>
  </si>
  <si>
    <t xml:space="preserve">Inspectors </t>
  </si>
  <si>
    <t xml:space="preserve">Others - specify </t>
  </si>
  <si>
    <t>Staff Advance</t>
  </si>
  <si>
    <t>D</t>
  </si>
  <si>
    <t xml:space="preserve">PURCHASES - Include in  Food cost </t>
  </si>
  <si>
    <t>Grocery / packing items</t>
  </si>
  <si>
    <t xml:space="preserve">Dairy/coke </t>
  </si>
  <si>
    <t>Deserts (gulabjamun)</t>
  </si>
  <si>
    <t>Fruits &amp; Vegetable</t>
  </si>
  <si>
    <t>Others / mutton + chicken</t>
  </si>
  <si>
    <t>Eggs</t>
  </si>
  <si>
    <t xml:space="preserve">FINAL TOTAL </t>
  </si>
  <si>
    <t>PETTY CASH OPENING AMOUNT</t>
  </si>
  <si>
    <t>TOTAL PETTY CASH</t>
  </si>
  <si>
    <t xml:space="preserve">LESS EXPENSES till date </t>
  </si>
  <si>
    <t>BAL IN HAND</t>
  </si>
  <si>
    <t xml:space="preserve">Total </t>
  </si>
  <si>
    <t xml:space="preserve">Difference if any </t>
  </si>
  <si>
    <t>PETTY CASH EXP DETAIL</t>
  </si>
  <si>
    <t>SEPTEMBER</t>
  </si>
  <si>
    <t>Chq received</t>
  </si>
  <si>
    <t>Tfr from Csh Sale</t>
  </si>
  <si>
    <t>Other</t>
  </si>
  <si>
    <t>NAME OF THE OUTLET:</t>
  </si>
  <si>
    <t>Note: Please leave Blank the cells not applicable for your outlet.</t>
  </si>
  <si>
    <t>NET SALE</t>
  </si>
  <si>
    <t xml:space="preserve">Sales Tax </t>
  </si>
  <si>
    <t>Gross Sale</t>
  </si>
  <si>
    <t>Sales through Sodexho</t>
  </si>
  <si>
    <t>Sales through Credit Card from Axis Bank Machine</t>
  </si>
  <si>
    <t>Sales through Credit Card from Other Bank Machine</t>
  </si>
  <si>
    <t>Gift Vouhcer</t>
  </si>
  <si>
    <t>Gift Coupon Reedemed</t>
  </si>
  <si>
    <t>Internet Sale</t>
  </si>
  <si>
    <t>Discount Advice</t>
  </si>
  <si>
    <t xml:space="preserve">Other </t>
  </si>
  <si>
    <t>Scrap Sales</t>
  </si>
  <si>
    <t>*Advance Coupon</t>
  </si>
  <si>
    <t>Cash Sale</t>
  </si>
  <si>
    <t>Cash Collected</t>
  </si>
  <si>
    <t>Cash Deposit to Bank</t>
  </si>
  <si>
    <t>Difference if any</t>
  </si>
  <si>
    <t>Reason of Difference in Cash Sale and Cash Deposit with Employee No</t>
  </si>
  <si>
    <t xml:space="preserve">Deposit  to BANK </t>
  </si>
  <si>
    <t>Sales Date</t>
  </si>
  <si>
    <t xml:space="preserve">Receipt No. </t>
  </si>
  <si>
    <t>Credit Sales as per settlement report Axis Bank</t>
  </si>
  <si>
    <t>Credit Sales as per settlement report  other Banks</t>
  </si>
  <si>
    <t>Difference if any in Credit Sales</t>
  </si>
  <si>
    <t>Reason of Difference in Credit card sales and Credit Card Settlement report</t>
  </si>
  <si>
    <t>FSR</t>
  </si>
  <si>
    <t>HOME DELIEVERY</t>
  </si>
  <si>
    <t>PASTRY SHOP</t>
  </si>
  <si>
    <t>TOTAL</t>
  </si>
  <si>
    <t>a</t>
  </si>
  <si>
    <t>c</t>
  </si>
  <si>
    <t>e</t>
  </si>
  <si>
    <t>f</t>
  </si>
  <si>
    <t>g</t>
  </si>
  <si>
    <t>h</t>
  </si>
  <si>
    <t>i</t>
  </si>
  <si>
    <t>j</t>
  </si>
  <si>
    <t>k</t>
  </si>
  <si>
    <t>l</t>
  </si>
  <si>
    <t>Balancing figure</t>
  </si>
  <si>
    <t>No of Tickets</t>
  </si>
  <si>
    <t>Value in Rs.</t>
  </si>
  <si>
    <t xml:space="preserve">SALES </t>
  </si>
  <si>
    <t xml:space="preserve">CASH STATUS </t>
  </si>
  <si>
    <t>As per Sales summary</t>
  </si>
  <si>
    <t>GROSS SALE</t>
  </si>
  <si>
    <t>VOID Bills</t>
  </si>
  <si>
    <t>Actual Gross</t>
  </si>
  <si>
    <t xml:space="preserve">Tax  </t>
  </si>
  <si>
    <t>Credit</t>
  </si>
  <si>
    <t>Diff</t>
  </si>
  <si>
    <t xml:space="preserve">Net Sale w/o Tax </t>
  </si>
  <si>
    <t>Discount</t>
  </si>
  <si>
    <t xml:space="preserve">Value of Free coupon Void Bill </t>
  </si>
  <si>
    <t xml:space="preserve">BOGO </t>
  </si>
  <si>
    <t>Free</t>
  </si>
  <si>
    <t>Compl</t>
  </si>
  <si>
    <t>Gross Sale with Compl for DMV</t>
  </si>
  <si>
    <t xml:space="preserve">Excess cash over  Free coupons  </t>
  </si>
  <si>
    <t xml:space="preserve">Cash in hand </t>
  </si>
  <si>
    <t>BANKING</t>
  </si>
  <si>
    <t>Net Cash Bal in hand</t>
  </si>
  <si>
    <t>Op Bal- Cash</t>
  </si>
  <si>
    <t>Credit card sale</t>
  </si>
  <si>
    <t>CHECK</t>
  </si>
  <si>
    <t xml:space="preserve">Summary / Tally : </t>
  </si>
  <si>
    <t xml:space="preserve">Op Bal of Cash </t>
  </si>
  <si>
    <t>Add: Cash Sales till date during the month</t>
  </si>
  <si>
    <t>Less :</t>
  </si>
  <si>
    <t xml:space="preserve">Bank Deposits till date </t>
  </si>
  <si>
    <t>Less :Transfer in Petty Cash</t>
  </si>
  <si>
    <t xml:space="preserve">Balance in hand </t>
  </si>
  <si>
    <t>TRF TO PETTY CASH</t>
  </si>
  <si>
    <t xml:space="preserve">date </t>
  </si>
  <si>
    <t>BILL NOS</t>
  </si>
  <si>
    <t>Amount void</t>
  </si>
  <si>
    <t>Reason</t>
  </si>
  <si>
    <t>GR.SALARY</t>
  </si>
  <si>
    <t xml:space="preserve">NAME </t>
  </si>
  <si>
    <t>POST</t>
  </si>
  <si>
    <t>ABSENT</t>
  </si>
  <si>
    <t>PRESENT</t>
  </si>
  <si>
    <t>Cashier</t>
  </si>
  <si>
    <t xml:space="preserve">CHEF </t>
  </si>
  <si>
    <t>COMMI III</t>
  </si>
  <si>
    <t>COMMI II</t>
  </si>
  <si>
    <t>PANTRY</t>
  </si>
  <si>
    <t>HELPER</t>
  </si>
  <si>
    <t>S/W</t>
  </si>
  <si>
    <t>HOSTING</t>
  </si>
  <si>
    <t>AS/W</t>
  </si>
  <si>
    <t xml:space="preserve">Nirula'sSTAFF ATTENDANCE REPORT </t>
  </si>
  <si>
    <t>Outlet Name</t>
  </si>
  <si>
    <t>Manager</t>
  </si>
  <si>
    <t>A/ Manager</t>
  </si>
  <si>
    <t>Shift Manager</t>
  </si>
  <si>
    <t>Month</t>
  </si>
  <si>
    <t>off</t>
  </si>
  <si>
    <t xml:space="preserve">For Attendance </t>
  </si>
  <si>
    <t>For Weekly Off</t>
  </si>
  <si>
    <t>P</t>
  </si>
  <si>
    <t>For Absent</t>
  </si>
  <si>
    <t>Nirula's</t>
  </si>
  <si>
    <t>Service Charge</t>
  </si>
  <si>
    <t>Company Name</t>
  </si>
  <si>
    <t>Cash Tally for the month of December -12.</t>
  </si>
  <si>
    <t xml:space="preserve">Prepared By </t>
  </si>
  <si>
    <t>Aneesul Islam # 9555067455</t>
  </si>
</sst>
</file>

<file path=xl/styles.xml><?xml version="1.0" encoding="utf-8"?>
<styleSheet xmlns="http://schemas.openxmlformats.org/spreadsheetml/2006/main">
  <numFmts count="4">
    <numFmt numFmtId="164" formatCode="_ * #,##0.00_ ;_ * \-#,##0.00_ ;_ * &quot;-&quot;??_ ;_ @_ "/>
    <numFmt numFmtId="165" formatCode="m/d"/>
    <numFmt numFmtId="166" formatCode="[$-409]d\-mmm\-yy;@"/>
    <numFmt numFmtId="167" formatCode="0.0%"/>
  </numFmts>
  <fonts count="62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</font>
    <font>
      <b/>
      <sz val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b/>
      <u/>
      <sz val="10"/>
      <color indexed="12"/>
      <name val="Arial"/>
      <family val="2"/>
    </font>
    <font>
      <b/>
      <u/>
      <sz val="10"/>
      <color indexed="10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10"/>
      <name val="Arial"/>
      <family val="2"/>
    </font>
    <font>
      <b/>
      <sz val="8"/>
      <color indexed="56"/>
      <name val="Arial"/>
      <family val="2"/>
    </font>
    <font>
      <b/>
      <sz val="8"/>
      <color indexed="53"/>
      <name val="Arial"/>
      <family val="2"/>
    </font>
    <font>
      <sz val="8"/>
      <color indexed="53"/>
      <name val="Arial"/>
      <family val="2"/>
    </font>
    <font>
      <sz val="8"/>
      <color indexed="52"/>
      <name val="Arial"/>
      <family val="2"/>
    </font>
    <font>
      <sz val="8"/>
      <color indexed="56"/>
      <name val="Arial"/>
      <family val="2"/>
    </font>
    <font>
      <sz val="10"/>
      <color indexed="56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8"/>
      <name val="Century Gothic"/>
      <family val="2"/>
    </font>
    <font>
      <sz val="11"/>
      <color indexed="8"/>
      <name val="Century Gothic"/>
      <family val="2"/>
    </font>
    <font>
      <sz val="14"/>
      <name val="Arial"/>
      <family val="2"/>
    </font>
    <font>
      <sz val="14"/>
      <name val="Arial Black"/>
      <family val="2"/>
    </font>
    <font>
      <b/>
      <sz val="2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0"/>
      <color indexed="8"/>
      <name val="Arial"/>
      <family val="2"/>
    </font>
    <font>
      <sz val="11"/>
      <color rgb="FF9C0006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4"/>
      <color rgb="FFFF0000"/>
      <name val="Arial"/>
      <family val="2"/>
    </font>
    <font>
      <b/>
      <sz val="10"/>
      <color rgb="FFFF0000"/>
      <name val="Arial"/>
      <family val="2"/>
    </font>
    <font>
      <b/>
      <sz val="14"/>
      <color indexed="8"/>
      <name val="Calibri"/>
      <family val="2"/>
    </font>
    <font>
      <b/>
      <sz val="10"/>
      <color theme="1"/>
      <name val="Tahoma"/>
      <family val="2"/>
    </font>
    <font>
      <sz val="8"/>
      <color indexed="81"/>
      <name val="Tahoma"/>
      <family val="2"/>
    </font>
    <font>
      <b/>
      <sz val="14"/>
      <color theme="0"/>
      <name val="Arial"/>
      <family val="2"/>
    </font>
    <font>
      <sz val="12"/>
      <color indexed="10"/>
      <name val="Arial"/>
      <family val="2"/>
    </font>
    <font>
      <b/>
      <sz val="14"/>
      <color indexed="10"/>
      <name val="Arial"/>
      <family val="2"/>
    </font>
    <font>
      <b/>
      <sz val="14"/>
      <color theme="1"/>
      <name val="Arial"/>
      <family val="2"/>
    </font>
    <font>
      <sz val="8"/>
      <color rgb="FFFF0000"/>
      <name val="Arial"/>
      <family val="2"/>
    </font>
    <font>
      <b/>
      <vertAlign val="subscript"/>
      <sz val="12"/>
      <name val="Arial"/>
      <family val="2"/>
    </font>
    <font>
      <b/>
      <sz val="12"/>
      <name val="Tahoma"/>
      <family val="2"/>
    </font>
    <font>
      <b/>
      <sz val="8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11"/>
        <bgColor indexed="21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9"/>
        <bgColor indexed="26"/>
      </patternFill>
    </fill>
    <fill>
      <patternFill patternType="solid">
        <fgColor rgb="FFFFD5DA"/>
        <bgColor indexed="64"/>
      </patternFill>
    </fill>
    <fill>
      <patternFill patternType="solid">
        <fgColor rgb="FFB6CBE4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3C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1"/>
      </patternFill>
    </fill>
    <fill>
      <patternFill patternType="solid">
        <fgColor theme="0" tint="-4.9989318521683403E-2"/>
        <bgColor indexed="21"/>
      </patternFill>
    </fill>
    <fill>
      <patternFill patternType="solid">
        <fgColor theme="0" tint="-4.9989318521683403E-2"/>
        <bgColor indexed="34"/>
      </patternFill>
    </fill>
    <fill>
      <patternFill patternType="solid">
        <fgColor theme="0"/>
        <bgColor indexed="13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26"/>
      </patternFill>
    </fill>
    <fill>
      <patternFill patternType="solid">
        <fgColor rgb="FFFFFF00"/>
        <bgColor indexed="29"/>
      </patternFill>
    </fill>
    <fill>
      <patternFill patternType="solid">
        <fgColor rgb="FFC00000"/>
        <bgColor indexed="64"/>
      </patternFill>
    </fill>
  </fills>
  <borders count="6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rgb="FF002060"/>
      </left>
      <right style="double">
        <color rgb="FF3F3F3F"/>
      </right>
      <top style="double">
        <color rgb="FF002060"/>
      </top>
      <bottom style="double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17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3" applyNumberFormat="0" applyAlignment="0" applyProtection="0"/>
    <xf numFmtId="0" fontId="14" fillId="21" borderId="4" applyNumberFormat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3" applyNumberFormat="0" applyAlignment="0" applyProtection="0"/>
    <xf numFmtId="0" fontId="21" fillId="0" borderId="8" applyNumberFormat="0" applyFill="0" applyAlignment="0" applyProtection="0"/>
    <xf numFmtId="0" fontId="22" fillId="22" borderId="0" applyNumberFormat="0" applyBorder="0" applyAlignment="0" applyProtection="0"/>
    <xf numFmtId="0" fontId="2" fillId="23" borderId="9" applyNumberFormat="0" applyFont="0" applyAlignment="0" applyProtection="0"/>
    <xf numFmtId="0" fontId="23" fillId="20" borderId="10" applyNumberFormat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3" applyNumberFormat="0" applyAlignment="0" applyProtection="0"/>
    <xf numFmtId="0" fontId="14" fillId="21" borderId="4" applyNumberFormat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3" applyNumberFormat="0" applyAlignment="0" applyProtection="0"/>
    <xf numFmtId="0" fontId="21" fillId="0" borderId="8" applyNumberFormat="0" applyFill="0" applyAlignment="0" applyProtection="0"/>
    <xf numFmtId="0" fontId="22" fillId="22" borderId="0" applyNumberFormat="0" applyBorder="0" applyAlignment="0" applyProtection="0"/>
    <xf numFmtId="0" fontId="38" fillId="23" borderId="9" applyNumberFormat="0" applyFont="0" applyAlignment="0" applyProtection="0"/>
    <xf numFmtId="0" fontId="23" fillId="20" borderId="10" applyNumberFormat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38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3" applyNumberFormat="0" applyAlignment="0" applyProtection="0"/>
    <xf numFmtId="0" fontId="14" fillId="21" borderId="4" applyNumberFormat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3" applyNumberFormat="0" applyAlignment="0" applyProtection="0"/>
    <xf numFmtId="0" fontId="21" fillId="0" borderId="8" applyNumberFormat="0" applyFill="0" applyAlignment="0" applyProtection="0"/>
    <xf numFmtId="0" fontId="22" fillId="22" borderId="0" applyNumberFormat="0" applyBorder="0" applyAlignment="0" applyProtection="0"/>
    <xf numFmtId="0" fontId="38" fillId="23" borderId="9" applyNumberFormat="0" applyFont="0" applyAlignment="0" applyProtection="0"/>
    <xf numFmtId="0" fontId="23" fillId="20" borderId="10" applyNumberFormat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38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3" applyNumberFormat="0" applyAlignment="0" applyProtection="0"/>
    <xf numFmtId="0" fontId="14" fillId="21" borderId="4" applyNumberFormat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3" applyNumberFormat="0" applyAlignment="0" applyProtection="0"/>
    <xf numFmtId="0" fontId="21" fillId="0" borderId="8" applyNumberFormat="0" applyFill="0" applyAlignment="0" applyProtection="0"/>
    <xf numFmtId="0" fontId="22" fillId="22" borderId="0" applyNumberFormat="0" applyBorder="0" applyAlignment="0" applyProtection="0"/>
    <xf numFmtId="0" fontId="38" fillId="23" borderId="9" applyNumberFormat="0" applyFont="0" applyAlignment="0" applyProtection="0"/>
    <xf numFmtId="0" fontId="23" fillId="20" borderId="10" applyNumberFormat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38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3" applyNumberFormat="0" applyAlignment="0" applyProtection="0"/>
    <xf numFmtId="0" fontId="14" fillId="21" borderId="4" applyNumberFormat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3" applyNumberFormat="0" applyAlignment="0" applyProtection="0"/>
    <xf numFmtId="0" fontId="21" fillId="0" borderId="8" applyNumberFormat="0" applyFill="0" applyAlignment="0" applyProtection="0"/>
    <xf numFmtId="0" fontId="22" fillId="22" borderId="0" applyNumberFormat="0" applyBorder="0" applyAlignment="0" applyProtection="0"/>
    <xf numFmtId="0" fontId="38" fillId="23" borderId="9" applyNumberFormat="0" applyFont="0" applyAlignment="0" applyProtection="0"/>
    <xf numFmtId="0" fontId="23" fillId="20" borderId="10" applyNumberFormat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3" applyNumberFormat="0" applyAlignment="0" applyProtection="0"/>
    <xf numFmtId="0" fontId="14" fillId="21" borderId="4" applyNumberFormat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3" applyNumberFormat="0" applyAlignment="0" applyProtection="0"/>
    <xf numFmtId="0" fontId="21" fillId="0" borderId="8" applyNumberFormat="0" applyFill="0" applyAlignment="0" applyProtection="0"/>
    <xf numFmtId="0" fontId="22" fillId="22" borderId="0" applyNumberFormat="0" applyBorder="0" applyAlignment="0" applyProtection="0"/>
    <xf numFmtId="0" fontId="38" fillId="23" borderId="9" applyNumberFormat="0" applyFont="0" applyAlignment="0" applyProtection="0"/>
    <xf numFmtId="0" fontId="23" fillId="20" borderId="10" applyNumberFormat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3" applyNumberFormat="0" applyAlignment="0" applyProtection="0"/>
    <xf numFmtId="0" fontId="14" fillId="21" borderId="4" applyNumberFormat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3" applyNumberFormat="0" applyAlignment="0" applyProtection="0"/>
    <xf numFmtId="0" fontId="21" fillId="0" borderId="8" applyNumberFormat="0" applyFill="0" applyAlignment="0" applyProtection="0"/>
    <xf numFmtId="0" fontId="22" fillId="22" borderId="0" applyNumberFormat="0" applyBorder="0" applyAlignment="0" applyProtection="0"/>
    <xf numFmtId="0" fontId="38" fillId="23" borderId="9" applyNumberFormat="0" applyFont="0" applyAlignment="0" applyProtection="0"/>
    <xf numFmtId="0" fontId="23" fillId="20" borderId="10" applyNumberFormat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38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3" applyNumberFormat="0" applyAlignment="0" applyProtection="0"/>
    <xf numFmtId="0" fontId="14" fillId="21" borderId="4" applyNumberFormat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3" applyNumberFormat="0" applyAlignment="0" applyProtection="0"/>
    <xf numFmtId="0" fontId="21" fillId="0" borderId="8" applyNumberFormat="0" applyFill="0" applyAlignment="0" applyProtection="0"/>
    <xf numFmtId="0" fontId="22" fillId="22" borderId="0" applyNumberFormat="0" applyBorder="0" applyAlignment="0" applyProtection="0"/>
    <xf numFmtId="0" fontId="38" fillId="23" borderId="9" applyNumberFormat="0" applyFont="0" applyAlignment="0" applyProtection="0"/>
    <xf numFmtId="0" fontId="23" fillId="20" borderId="10" applyNumberFormat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38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3" applyNumberFormat="0" applyAlignment="0" applyProtection="0"/>
    <xf numFmtId="0" fontId="14" fillId="21" borderId="4" applyNumberFormat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3" applyNumberFormat="0" applyAlignment="0" applyProtection="0"/>
    <xf numFmtId="0" fontId="21" fillId="0" borderId="8" applyNumberFormat="0" applyFill="0" applyAlignment="0" applyProtection="0"/>
    <xf numFmtId="0" fontId="22" fillId="22" borderId="0" applyNumberFormat="0" applyBorder="0" applyAlignment="0" applyProtection="0"/>
    <xf numFmtId="0" fontId="38" fillId="23" borderId="9" applyNumberFormat="0" applyFont="0" applyAlignment="0" applyProtection="0"/>
    <xf numFmtId="0" fontId="23" fillId="20" borderId="10" applyNumberFormat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38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3" applyNumberFormat="0" applyAlignment="0" applyProtection="0"/>
    <xf numFmtId="0" fontId="14" fillId="21" borderId="4" applyNumberFormat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3" applyNumberFormat="0" applyAlignment="0" applyProtection="0"/>
    <xf numFmtId="0" fontId="21" fillId="0" borderId="8" applyNumberFormat="0" applyFill="0" applyAlignment="0" applyProtection="0"/>
    <xf numFmtId="0" fontId="22" fillId="22" borderId="0" applyNumberFormat="0" applyBorder="0" applyAlignment="0" applyProtection="0"/>
    <xf numFmtId="0" fontId="38" fillId="23" borderId="9" applyNumberFormat="0" applyFont="0" applyAlignment="0" applyProtection="0"/>
    <xf numFmtId="0" fontId="23" fillId="20" borderId="10" applyNumberFormat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</cellStyleXfs>
  <cellXfs count="398">
    <xf numFmtId="0" fontId="0" fillId="0" borderId="0" xfId="0"/>
    <xf numFmtId="0" fontId="38" fillId="0" borderId="0" xfId="83" applyProtection="1">
      <protection locked="0"/>
    </xf>
    <xf numFmtId="0" fontId="38" fillId="0" borderId="12" xfId="83" applyFont="1" applyBorder="1" applyProtection="1">
      <protection locked="0"/>
    </xf>
    <xf numFmtId="0" fontId="38" fillId="0" borderId="29" xfId="83" applyFont="1" applyBorder="1" applyAlignment="1" applyProtection="1">
      <alignment horizontal="center"/>
      <protection locked="0"/>
    </xf>
    <xf numFmtId="0" fontId="38" fillId="0" borderId="12" xfId="83" applyFont="1" applyBorder="1" applyAlignment="1" applyProtection="1">
      <alignment horizontal="center"/>
      <protection locked="0"/>
    </xf>
    <xf numFmtId="1" fontId="38" fillId="0" borderId="12" xfId="83" applyNumberFormat="1" applyFont="1" applyBorder="1" applyAlignment="1" applyProtection="1">
      <alignment horizontal="center"/>
      <protection locked="0"/>
    </xf>
    <xf numFmtId="1" fontId="38" fillId="0" borderId="12" xfId="83" applyNumberFormat="1" applyFont="1" applyBorder="1" applyProtection="1">
      <protection locked="0"/>
    </xf>
    <xf numFmtId="0" fontId="38" fillId="0" borderId="12" xfId="83" applyFont="1" applyFill="1" applyBorder="1" applyProtection="1">
      <protection locked="0"/>
    </xf>
    <xf numFmtId="1" fontId="38" fillId="28" borderId="12" xfId="83" applyNumberFormat="1" applyFont="1" applyFill="1" applyBorder="1" applyProtection="1">
      <protection locked="0"/>
    </xf>
    <xf numFmtId="0" fontId="38" fillId="0" borderId="12" xfId="83" applyFont="1" applyFill="1" applyBorder="1" applyAlignment="1" applyProtection="1">
      <alignment horizontal="center"/>
      <protection locked="0"/>
    </xf>
    <xf numFmtId="0" fontId="38" fillId="28" borderId="12" xfId="83" applyFont="1" applyFill="1" applyBorder="1" applyProtection="1">
      <protection locked="0"/>
    </xf>
    <xf numFmtId="0" fontId="38" fillId="0" borderId="12" xfId="83" applyBorder="1" applyAlignment="1" applyProtection="1">
      <alignment horizontal="center"/>
      <protection locked="0"/>
    </xf>
    <xf numFmtId="0" fontId="38" fillId="0" borderId="12" xfId="83" applyFont="1" applyBorder="1" applyProtection="1">
      <protection hidden="1"/>
    </xf>
    <xf numFmtId="1" fontId="6" fillId="0" borderId="0" xfId="125" applyNumberFormat="1" applyFont="1" applyFill="1" applyBorder="1" applyProtection="1">
      <protection locked="0"/>
    </xf>
    <xf numFmtId="1" fontId="27" fillId="0" borderId="0" xfId="125" applyNumberFormat="1" applyFont="1" applyFill="1" applyBorder="1" applyProtection="1">
      <protection locked="0"/>
    </xf>
    <xf numFmtId="0" fontId="6" fillId="0" borderId="0" xfId="125" applyFont="1" applyBorder="1" applyProtection="1">
      <protection locked="0"/>
    </xf>
    <xf numFmtId="0" fontId="38" fillId="0" borderId="0" xfId="125" applyBorder="1" applyProtection="1">
      <protection locked="0"/>
    </xf>
    <xf numFmtId="0" fontId="6" fillId="0" borderId="12" xfId="125" applyFont="1" applyBorder="1" applyProtection="1">
      <protection locked="0"/>
    </xf>
    <xf numFmtId="16" fontId="6" fillId="0" borderId="12" xfId="125" applyNumberFormat="1" applyFont="1" applyFill="1" applyBorder="1" applyProtection="1">
      <protection locked="0"/>
    </xf>
    <xf numFmtId="0" fontId="6" fillId="0" borderId="12" xfId="125" applyFont="1" applyFill="1" applyBorder="1" applyProtection="1">
      <protection locked="0"/>
    </xf>
    <xf numFmtId="0" fontId="27" fillId="0" borderId="12" xfId="125" applyFont="1" applyBorder="1" applyProtection="1">
      <protection locked="0"/>
    </xf>
    <xf numFmtId="0" fontId="6" fillId="37" borderId="12" xfId="125" applyFont="1" applyFill="1" applyBorder="1" applyAlignment="1" applyProtection="1">
      <protection locked="0"/>
    </xf>
    <xf numFmtId="0" fontId="6" fillId="38" borderId="12" xfId="125" applyFont="1" applyFill="1" applyBorder="1" applyAlignment="1" applyProtection="1">
      <protection locked="0"/>
    </xf>
    <xf numFmtId="0" fontId="6" fillId="24" borderId="12" xfId="125" applyFont="1" applyFill="1" applyBorder="1" applyAlignment="1" applyProtection="1">
      <alignment horizontal="left"/>
      <protection locked="0"/>
    </xf>
    <xf numFmtId="1" fontId="6" fillId="32" borderId="12" xfId="125" applyNumberFormat="1" applyFont="1" applyFill="1" applyBorder="1" applyProtection="1">
      <protection locked="0"/>
    </xf>
    <xf numFmtId="0" fontId="28" fillId="0" borderId="12" xfId="125" applyFont="1" applyBorder="1" applyProtection="1">
      <protection locked="0"/>
    </xf>
    <xf numFmtId="0" fontId="6" fillId="24" borderId="12" xfId="125" applyFont="1" applyFill="1" applyBorder="1" applyProtection="1">
      <protection locked="0"/>
    </xf>
    <xf numFmtId="1" fontId="6" fillId="35" borderId="12" xfId="125" applyNumberFormat="1" applyFont="1" applyFill="1" applyBorder="1" applyProtection="1">
      <protection locked="0"/>
    </xf>
    <xf numFmtId="0" fontId="9" fillId="0" borderId="0" xfId="125" applyFont="1" applyBorder="1" applyProtection="1">
      <protection locked="0"/>
    </xf>
    <xf numFmtId="0" fontId="38" fillId="0" borderId="0" xfId="167" applyProtection="1">
      <protection locked="0"/>
    </xf>
    <xf numFmtId="4" fontId="38" fillId="0" borderId="0" xfId="167" applyNumberFormat="1" applyProtection="1">
      <protection locked="0"/>
    </xf>
    <xf numFmtId="2" fontId="41" fillId="0" borderId="27" xfId="167" applyNumberFormat="1" applyFont="1" applyBorder="1" applyProtection="1">
      <protection locked="0"/>
    </xf>
    <xf numFmtId="0" fontId="41" fillId="0" borderId="26" xfId="167" applyFont="1" applyBorder="1" applyProtection="1">
      <protection locked="0"/>
    </xf>
    <xf numFmtId="2" fontId="41" fillId="0" borderId="39" xfId="167" applyNumberFormat="1" applyFont="1" applyBorder="1" applyProtection="1">
      <protection locked="0"/>
    </xf>
    <xf numFmtId="0" fontId="41" fillId="0" borderId="37" xfId="167" applyFont="1" applyBorder="1" applyProtection="1">
      <protection locked="0"/>
    </xf>
    <xf numFmtId="4" fontId="41" fillId="0" borderId="37" xfId="167" applyNumberFormat="1" applyFont="1" applyBorder="1" applyProtection="1">
      <protection locked="0"/>
    </xf>
    <xf numFmtId="0" fontId="41" fillId="0" borderId="38" xfId="167" applyFont="1" applyBorder="1" applyProtection="1">
      <protection locked="0"/>
    </xf>
    <xf numFmtId="0" fontId="41" fillId="0" borderId="28" xfId="167" applyFont="1" applyBorder="1" applyProtection="1">
      <protection locked="0"/>
    </xf>
    <xf numFmtId="14" fontId="41" fillId="0" borderId="28" xfId="167" applyNumberFormat="1" applyFont="1" applyBorder="1" applyProtection="1">
      <protection locked="0"/>
    </xf>
    <xf numFmtId="1" fontId="41" fillId="0" borderId="41" xfId="167" applyNumberFormat="1" applyFont="1" applyBorder="1" applyAlignment="1" applyProtection="1">
      <alignment horizontal="left"/>
      <protection locked="0"/>
    </xf>
    <xf numFmtId="0" fontId="41" fillId="0" borderId="42" xfId="167" applyFont="1" applyBorder="1" applyProtection="1">
      <protection locked="0"/>
    </xf>
    <xf numFmtId="2" fontId="41" fillId="0" borderId="35" xfId="167" applyNumberFormat="1" applyFont="1" applyBorder="1" applyProtection="1">
      <protection locked="0"/>
    </xf>
    <xf numFmtId="2" fontId="41" fillId="0" borderId="42" xfId="167" applyNumberFormat="1" applyFont="1" applyBorder="1" applyProtection="1">
      <protection locked="0"/>
    </xf>
    <xf numFmtId="0" fontId="41" fillId="0" borderId="37" xfId="167" applyFont="1" applyBorder="1" applyAlignment="1" applyProtection="1">
      <alignment horizontal="center"/>
      <protection locked="0"/>
    </xf>
    <xf numFmtId="0" fontId="41" fillId="0" borderId="43" xfId="167" applyFont="1" applyBorder="1" applyProtection="1">
      <protection locked="0"/>
    </xf>
    <xf numFmtId="16" fontId="41" fillId="0" borderId="43" xfId="167" applyNumberFormat="1" applyFont="1" applyBorder="1" applyAlignment="1" applyProtection="1">
      <alignment horizontal="left"/>
      <protection locked="0"/>
    </xf>
    <xf numFmtId="1" fontId="41" fillId="0" borderId="38" xfId="167" applyNumberFormat="1" applyFont="1" applyBorder="1" applyAlignment="1" applyProtection="1">
      <alignment horizontal="left"/>
      <protection locked="0"/>
    </xf>
    <xf numFmtId="14" fontId="41" fillId="0" borderId="38" xfId="167" applyNumberFormat="1" applyFont="1" applyBorder="1" applyAlignment="1" applyProtection="1">
      <alignment horizontal="left"/>
      <protection locked="0"/>
    </xf>
    <xf numFmtId="2" fontId="41" fillId="0" borderId="44" xfId="167" applyNumberFormat="1" applyFont="1" applyBorder="1" applyProtection="1">
      <protection locked="0"/>
    </xf>
    <xf numFmtId="2" fontId="41" fillId="0" borderId="45" xfId="167" applyNumberFormat="1" applyFont="1" applyBorder="1" applyProtection="1">
      <protection locked="0"/>
    </xf>
    <xf numFmtId="2" fontId="41" fillId="0" borderId="12" xfId="167" applyNumberFormat="1" applyFont="1" applyBorder="1" applyProtection="1">
      <protection locked="0"/>
    </xf>
    <xf numFmtId="2" fontId="41" fillId="0" borderId="37" xfId="167" applyNumberFormat="1" applyFont="1" applyBorder="1" applyProtection="1">
      <protection locked="0"/>
    </xf>
    <xf numFmtId="0" fontId="41" fillId="0" borderId="12" xfId="167" applyFont="1" applyBorder="1" applyProtection="1">
      <protection locked="0"/>
    </xf>
    <xf numFmtId="0" fontId="41" fillId="0" borderId="46" xfId="167" applyFont="1" applyBorder="1" applyProtection="1">
      <protection locked="0"/>
    </xf>
    <xf numFmtId="0" fontId="41" fillId="0" borderId="48" xfId="167" applyFont="1" applyBorder="1" applyProtection="1">
      <protection locked="0"/>
    </xf>
    <xf numFmtId="0" fontId="41" fillId="0" borderId="49" xfId="167" applyFont="1" applyBorder="1" applyProtection="1">
      <protection locked="0"/>
    </xf>
    <xf numFmtId="0" fontId="41" fillId="0" borderId="44" xfId="167" applyFont="1" applyBorder="1" applyProtection="1">
      <protection locked="0"/>
    </xf>
    <xf numFmtId="14" fontId="41" fillId="0" borderId="44" xfId="167" applyNumberFormat="1" applyFont="1" applyBorder="1" applyAlignment="1" applyProtection="1">
      <alignment horizontal="left"/>
      <protection locked="0"/>
    </xf>
    <xf numFmtId="1" fontId="41" fillId="0" borderId="44" xfId="167" applyNumberFormat="1" applyFont="1" applyBorder="1" applyAlignment="1" applyProtection="1">
      <alignment horizontal="left"/>
      <protection locked="0"/>
    </xf>
    <xf numFmtId="0" fontId="41" fillId="0" borderId="31" xfId="167" applyFont="1" applyBorder="1" applyProtection="1">
      <protection locked="0"/>
    </xf>
    <xf numFmtId="14" fontId="41" fillId="0" borderId="31" xfId="167" applyNumberFormat="1" applyFont="1" applyBorder="1" applyAlignment="1" applyProtection="1">
      <alignment horizontal="left"/>
      <protection locked="0"/>
    </xf>
    <xf numFmtId="1" fontId="41" fillId="0" borderId="31" xfId="167" applyNumberFormat="1" applyFont="1" applyBorder="1" applyAlignment="1" applyProtection="1">
      <alignment horizontal="left"/>
      <protection locked="0"/>
    </xf>
    <xf numFmtId="0" fontId="41" fillId="0" borderId="47" xfId="167" applyFont="1" applyBorder="1" applyProtection="1">
      <protection locked="0"/>
    </xf>
    <xf numFmtId="0" fontId="41" fillId="0" borderId="52" xfId="167" applyFont="1" applyBorder="1" applyProtection="1">
      <protection locked="0"/>
    </xf>
    <xf numFmtId="2" fontId="41" fillId="0" borderId="26" xfId="167" applyNumberFormat="1" applyFont="1" applyBorder="1" applyProtection="1">
      <protection locked="0"/>
    </xf>
    <xf numFmtId="2" fontId="41" fillId="0" borderId="46" xfId="167" applyNumberFormat="1" applyFont="1" applyBorder="1" applyProtection="1">
      <protection locked="0"/>
    </xf>
    <xf numFmtId="0" fontId="38" fillId="0" borderId="0" xfId="167" applyNumberFormat="1" applyProtection="1">
      <protection locked="0"/>
    </xf>
    <xf numFmtId="0" fontId="38" fillId="32" borderId="0" xfId="333" applyFont="1" applyFill="1" applyBorder="1" applyAlignment="1" applyProtection="1">
      <alignment wrapText="1"/>
      <protection locked="0"/>
    </xf>
    <xf numFmtId="0" fontId="38" fillId="32" borderId="0" xfId="333" applyFont="1" applyFill="1" applyBorder="1" applyProtection="1">
      <protection locked="0"/>
    </xf>
    <xf numFmtId="0" fontId="38" fillId="32" borderId="0" xfId="333" applyFill="1" applyBorder="1" applyProtection="1">
      <protection locked="0"/>
    </xf>
    <xf numFmtId="164" fontId="38" fillId="32" borderId="0" xfId="333" applyNumberFormat="1" applyFill="1" applyBorder="1" applyProtection="1">
      <protection locked="0"/>
    </xf>
    <xf numFmtId="164" fontId="9" fillId="32" borderId="12" xfId="333" applyNumberFormat="1" applyFont="1" applyFill="1" applyBorder="1" applyAlignment="1" applyProtection="1">
      <alignment wrapText="1"/>
      <protection locked="0"/>
    </xf>
    <xf numFmtId="164" fontId="9" fillId="31" borderId="12" xfId="333" applyNumberFormat="1" applyFont="1" applyFill="1" applyBorder="1" applyAlignment="1" applyProtection="1">
      <alignment wrapText="1"/>
      <protection locked="0"/>
    </xf>
    <xf numFmtId="164" fontId="9" fillId="40" borderId="12" xfId="333" applyNumberFormat="1" applyFont="1" applyFill="1" applyBorder="1" applyAlignment="1" applyProtection="1">
      <alignment wrapText="1"/>
      <protection locked="0"/>
    </xf>
    <xf numFmtId="164" fontId="6" fillId="32" borderId="12" xfId="333" applyNumberFormat="1" applyFont="1" applyFill="1" applyBorder="1" applyProtection="1">
      <protection locked="0"/>
    </xf>
    <xf numFmtId="164" fontId="6" fillId="31" borderId="12" xfId="333" applyNumberFormat="1" applyFont="1" applyFill="1" applyBorder="1" applyAlignment="1" applyProtection="1">
      <alignment horizontal="center"/>
      <protection locked="0"/>
    </xf>
    <xf numFmtId="164" fontId="6" fillId="40" borderId="12" xfId="333" applyNumberFormat="1" applyFont="1" applyFill="1" applyBorder="1" applyProtection="1">
      <protection locked="0"/>
    </xf>
    <xf numFmtId="164" fontId="27" fillId="37" borderId="12" xfId="333" applyNumberFormat="1" applyFont="1" applyFill="1" applyBorder="1" applyAlignment="1" applyProtection="1">
      <protection locked="0"/>
    </xf>
    <xf numFmtId="164" fontId="27" fillId="41" borderId="12" xfId="333" applyNumberFormat="1" applyFont="1" applyFill="1" applyBorder="1" applyProtection="1">
      <protection locked="0"/>
    </xf>
    <xf numFmtId="164" fontId="6" fillId="32" borderId="12" xfId="333" applyNumberFormat="1" applyFont="1" applyFill="1" applyBorder="1" applyAlignment="1" applyProtection="1">
      <alignment horizontal="center"/>
      <protection locked="0"/>
    </xf>
    <xf numFmtId="164" fontId="6" fillId="42" borderId="12" xfId="333" applyNumberFormat="1" applyFont="1" applyFill="1" applyBorder="1" applyAlignment="1" applyProtection="1">
      <alignment horizontal="center"/>
      <protection locked="0"/>
    </xf>
    <xf numFmtId="164" fontId="27" fillId="32" borderId="12" xfId="333" applyNumberFormat="1" applyFont="1" applyFill="1" applyBorder="1" applyProtection="1">
      <protection locked="0"/>
    </xf>
    <xf numFmtId="164" fontId="9" fillId="43" borderId="20" xfId="333" applyNumberFormat="1" applyFont="1" applyFill="1" applyBorder="1" applyAlignment="1" applyProtection="1">
      <alignment wrapText="1"/>
      <protection locked="0"/>
    </xf>
    <xf numFmtId="0" fontId="6" fillId="32" borderId="29" xfId="333" applyNumberFormat="1" applyFont="1" applyFill="1" applyBorder="1" applyProtection="1">
      <protection locked="0"/>
    </xf>
    <xf numFmtId="164" fontId="58" fillId="31" borderId="12" xfId="333" applyNumberFormat="1" applyFont="1" applyFill="1" applyBorder="1" applyAlignment="1" applyProtection="1">
      <alignment horizontal="center"/>
      <protection locked="0"/>
    </xf>
    <xf numFmtId="0" fontId="0" fillId="32" borderId="46" xfId="0" applyFill="1" applyBorder="1" applyProtection="1">
      <protection hidden="1"/>
    </xf>
    <xf numFmtId="0" fontId="0" fillId="32" borderId="0" xfId="0" applyFill="1" applyBorder="1" applyProtection="1">
      <protection hidden="1"/>
    </xf>
    <xf numFmtId="0" fontId="38" fillId="32" borderId="0" xfId="333" applyFill="1" applyBorder="1" applyProtection="1">
      <protection hidden="1"/>
    </xf>
    <xf numFmtId="0" fontId="38" fillId="32" borderId="0" xfId="333" applyFont="1" applyFill="1" applyBorder="1" applyAlignment="1" applyProtection="1">
      <alignment wrapText="1"/>
      <protection hidden="1"/>
    </xf>
    <xf numFmtId="0" fontId="9" fillId="32" borderId="17" xfId="333" applyNumberFormat="1" applyFont="1" applyFill="1" applyBorder="1" applyAlignment="1" applyProtection="1">
      <alignment wrapText="1"/>
      <protection hidden="1"/>
    </xf>
    <xf numFmtId="164" fontId="9" fillId="32" borderId="18" xfId="333" applyNumberFormat="1" applyFont="1" applyFill="1" applyBorder="1" applyAlignment="1" applyProtection="1">
      <alignment wrapText="1"/>
      <protection hidden="1"/>
    </xf>
    <xf numFmtId="164" fontId="30" fillId="31" borderId="18" xfId="333" applyNumberFormat="1" applyFont="1" applyFill="1" applyBorder="1" applyAlignment="1" applyProtection="1">
      <alignment wrapText="1"/>
      <protection hidden="1"/>
    </xf>
    <xf numFmtId="164" fontId="9" fillId="31" borderId="18" xfId="333" applyNumberFormat="1" applyFont="1" applyFill="1" applyBorder="1" applyAlignment="1" applyProtection="1">
      <alignment wrapText="1"/>
      <protection hidden="1"/>
    </xf>
    <xf numFmtId="164" fontId="31" fillId="31" borderId="18" xfId="333" applyNumberFormat="1" applyFont="1" applyFill="1" applyBorder="1" applyAlignment="1" applyProtection="1">
      <alignment wrapText="1"/>
      <protection hidden="1"/>
    </xf>
    <xf numFmtId="164" fontId="31" fillId="40" borderId="18" xfId="333" applyNumberFormat="1" applyFont="1" applyFill="1" applyBorder="1" applyAlignment="1" applyProtection="1">
      <alignment wrapText="1"/>
      <protection hidden="1"/>
    </xf>
    <xf numFmtId="164" fontId="9" fillId="40" borderId="18" xfId="333" applyNumberFormat="1" applyFont="1" applyFill="1" applyBorder="1" applyAlignment="1" applyProtection="1">
      <alignment wrapText="1"/>
      <protection hidden="1"/>
    </xf>
    <xf numFmtId="164" fontId="30" fillId="40" borderId="18" xfId="333" applyNumberFormat="1" applyFont="1" applyFill="1" applyBorder="1" applyAlignment="1" applyProtection="1">
      <alignment wrapText="1"/>
      <protection hidden="1"/>
    </xf>
    <xf numFmtId="164" fontId="30" fillId="37" borderId="18" xfId="333" applyNumberFormat="1" applyFont="1" applyFill="1" applyBorder="1" applyAlignment="1" applyProtection="1">
      <alignment wrapText="1"/>
      <protection hidden="1"/>
    </xf>
    <xf numFmtId="164" fontId="30" fillId="41" borderId="18" xfId="333" applyNumberFormat="1" applyFont="1" applyFill="1" applyBorder="1" applyAlignment="1" applyProtection="1">
      <alignment wrapText="1"/>
      <protection hidden="1"/>
    </xf>
    <xf numFmtId="164" fontId="30" fillId="32" borderId="18" xfId="333" applyNumberFormat="1" applyFont="1" applyFill="1" applyBorder="1" applyAlignment="1" applyProtection="1">
      <alignment wrapText="1"/>
      <protection hidden="1"/>
    </xf>
    <xf numFmtId="164" fontId="30" fillId="32" borderId="18" xfId="333" applyNumberFormat="1" applyFont="1" applyFill="1" applyBorder="1" applyAlignment="1" applyProtection="1">
      <alignment horizontal="center" wrapText="1"/>
      <protection hidden="1"/>
    </xf>
    <xf numFmtId="164" fontId="30" fillId="32" borderId="51" xfId="333" applyNumberFormat="1" applyFont="1" applyFill="1" applyBorder="1" applyAlignment="1" applyProtection="1">
      <alignment wrapText="1"/>
      <protection hidden="1"/>
    </xf>
    <xf numFmtId="164" fontId="27" fillId="31" borderId="12" xfId="333" applyNumberFormat="1" applyFont="1" applyFill="1" applyBorder="1" applyProtection="1">
      <protection hidden="1"/>
    </xf>
    <xf numFmtId="164" fontId="27" fillId="40" borderId="12" xfId="333" applyNumberFormat="1" applyFont="1" applyFill="1" applyBorder="1" applyProtection="1">
      <protection hidden="1"/>
    </xf>
    <xf numFmtId="164" fontId="27" fillId="37" borderId="12" xfId="333" applyNumberFormat="1" applyFont="1" applyFill="1" applyBorder="1" applyProtection="1">
      <protection hidden="1"/>
    </xf>
    <xf numFmtId="164" fontId="27" fillId="32" borderId="12" xfId="333" applyNumberFormat="1" applyFont="1" applyFill="1" applyBorder="1" applyProtection="1">
      <protection hidden="1"/>
    </xf>
    <xf numFmtId="164" fontId="27" fillId="32" borderId="20" xfId="333" applyNumberFormat="1" applyFont="1" applyFill="1" applyBorder="1" applyProtection="1">
      <protection hidden="1"/>
    </xf>
    <xf numFmtId="0" fontId="38" fillId="32" borderId="0" xfId="333" applyFont="1" applyFill="1" applyBorder="1" applyProtection="1">
      <protection hidden="1"/>
    </xf>
    <xf numFmtId="0" fontId="30" fillId="32" borderId="19" xfId="333" applyNumberFormat="1" applyFont="1" applyFill="1" applyBorder="1" applyProtection="1">
      <protection hidden="1"/>
    </xf>
    <xf numFmtId="164" fontId="9" fillId="32" borderId="12" xfId="333" applyNumberFormat="1" applyFont="1" applyFill="1" applyBorder="1" applyProtection="1">
      <protection hidden="1"/>
    </xf>
    <xf numFmtId="164" fontId="30" fillId="31" borderId="12" xfId="333" applyNumberFormat="1" applyFont="1" applyFill="1" applyBorder="1" applyProtection="1">
      <protection hidden="1"/>
    </xf>
    <xf numFmtId="164" fontId="31" fillId="31" borderId="12" xfId="333" applyNumberFormat="1" applyFont="1" applyFill="1" applyBorder="1" applyProtection="1">
      <protection hidden="1"/>
    </xf>
    <xf numFmtId="164" fontId="30" fillId="40" borderId="12" xfId="333" applyNumberFormat="1" applyFont="1" applyFill="1" applyBorder="1" applyProtection="1">
      <protection hidden="1"/>
    </xf>
    <xf numFmtId="164" fontId="30" fillId="32" borderId="20" xfId="333" applyNumberFormat="1" applyFont="1" applyFill="1" applyBorder="1" applyProtection="1">
      <protection hidden="1"/>
    </xf>
    <xf numFmtId="0" fontId="6" fillId="32" borderId="57" xfId="333" applyNumberFormat="1" applyFont="1" applyFill="1" applyBorder="1" applyProtection="1">
      <protection hidden="1"/>
    </xf>
    <xf numFmtId="164" fontId="6" fillId="32" borderId="21" xfId="333" applyNumberFormat="1" applyFont="1" applyFill="1" applyBorder="1" applyProtection="1">
      <protection hidden="1"/>
    </xf>
    <xf numFmtId="164" fontId="27" fillId="32" borderId="21" xfId="333" applyNumberFormat="1" applyFont="1" applyFill="1" applyBorder="1" applyProtection="1">
      <protection hidden="1"/>
    </xf>
    <xf numFmtId="164" fontId="35" fillId="32" borderId="21" xfId="333" applyNumberFormat="1" applyFont="1" applyFill="1" applyBorder="1" applyProtection="1">
      <protection hidden="1"/>
    </xf>
    <xf numFmtId="164" fontId="27" fillId="32" borderId="22" xfId="333" applyNumberFormat="1" applyFont="1" applyFill="1" applyBorder="1" applyProtection="1">
      <protection hidden="1"/>
    </xf>
    <xf numFmtId="0" fontId="38" fillId="32" borderId="0" xfId="333" applyNumberFormat="1" applyFont="1" applyFill="1" applyBorder="1" applyProtection="1">
      <protection hidden="1"/>
    </xf>
    <xf numFmtId="164" fontId="38" fillId="32" borderId="0" xfId="333" applyNumberFormat="1" applyFont="1" applyFill="1" applyBorder="1" applyProtection="1">
      <protection hidden="1"/>
    </xf>
    <xf numFmtId="164" fontId="4" fillId="32" borderId="0" xfId="333" applyNumberFormat="1" applyFont="1" applyFill="1" applyBorder="1" applyProtection="1">
      <protection hidden="1"/>
    </xf>
    <xf numFmtId="164" fontId="36" fillId="32" borderId="0" xfId="333" applyNumberFormat="1" applyFont="1" applyFill="1" applyBorder="1" applyProtection="1">
      <protection hidden="1"/>
    </xf>
    <xf numFmtId="164" fontId="5" fillId="32" borderId="12" xfId="333" applyNumberFormat="1" applyFont="1" applyFill="1" applyBorder="1" applyAlignment="1" applyProtection="1">
      <alignment horizontal="left"/>
      <protection hidden="1"/>
    </xf>
    <xf numFmtId="164" fontId="5" fillId="32" borderId="0" xfId="333" applyNumberFormat="1" applyFont="1" applyFill="1" applyBorder="1" applyAlignment="1" applyProtection="1">
      <alignment horizontal="left"/>
      <protection hidden="1"/>
    </xf>
    <xf numFmtId="164" fontId="5" fillId="32" borderId="0" xfId="333" applyNumberFormat="1" applyFont="1" applyFill="1" applyBorder="1" applyProtection="1">
      <protection hidden="1"/>
    </xf>
    <xf numFmtId="164" fontId="4" fillId="32" borderId="0" xfId="333" applyNumberFormat="1" applyFont="1" applyFill="1" applyBorder="1" applyAlignment="1" applyProtection="1">
      <alignment horizontal="left"/>
      <protection hidden="1"/>
    </xf>
    <xf numFmtId="164" fontId="4" fillId="32" borderId="12" xfId="333" applyNumberFormat="1" applyFont="1" applyFill="1" applyBorder="1" applyAlignment="1" applyProtection="1">
      <alignment horizontal="left"/>
      <protection hidden="1"/>
    </xf>
    <xf numFmtId="164" fontId="4" fillId="32" borderId="0" xfId="333" applyNumberFormat="1" applyFont="1" applyFill="1" applyBorder="1" applyAlignment="1" applyProtection="1">
      <alignment horizontal="right"/>
      <protection hidden="1"/>
    </xf>
    <xf numFmtId="164" fontId="56" fillId="32" borderId="0" xfId="333" applyNumberFormat="1" applyFont="1" applyFill="1" applyBorder="1" applyAlignment="1" applyProtection="1">
      <alignment horizontal="center"/>
      <protection hidden="1"/>
    </xf>
    <xf numFmtId="164" fontId="56" fillId="32" borderId="0" xfId="333" applyNumberFormat="1" applyFont="1" applyFill="1" applyBorder="1" applyProtection="1">
      <protection hidden="1"/>
    </xf>
    <xf numFmtId="0" fontId="57" fillId="32" borderId="0" xfId="0" applyFont="1" applyFill="1" applyBorder="1" applyProtection="1">
      <protection hidden="1"/>
    </xf>
    <xf numFmtId="0" fontId="0" fillId="32" borderId="0" xfId="0" applyFill="1" applyBorder="1" applyProtection="1">
      <protection locked="0"/>
    </xf>
    <xf numFmtId="164" fontId="30" fillId="31" borderId="12" xfId="333" applyNumberFormat="1" applyFont="1" applyFill="1" applyBorder="1" applyAlignment="1" applyProtection="1">
      <alignment wrapText="1"/>
      <protection locked="0"/>
    </xf>
    <xf numFmtId="164" fontId="32" fillId="31" borderId="12" xfId="333" applyNumberFormat="1" applyFont="1" applyFill="1" applyBorder="1" applyAlignment="1" applyProtection="1">
      <alignment wrapText="1"/>
      <protection locked="0"/>
    </xf>
    <xf numFmtId="164" fontId="30" fillId="37" borderId="12" xfId="333" applyNumberFormat="1" applyFont="1" applyFill="1" applyBorder="1" applyAlignment="1" applyProtection="1">
      <alignment wrapText="1"/>
      <protection locked="0"/>
    </xf>
    <xf numFmtId="164" fontId="30" fillId="41" borderId="12" xfId="333" applyNumberFormat="1" applyFont="1" applyFill="1" applyBorder="1" applyAlignment="1" applyProtection="1">
      <alignment wrapText="1"/>
      <protection locked="0"/>
    </xf>
    <xf numFmtId="164" fontId="27" fillId="32" borderId="12" xfId="333" applyNumberFormat="1" applyFont="1" applyFill="1" applyBorder="1" applyAlignment="1" applyProtection="1">
      <alignment wrapText="1"/>
      <protection locked="0"/>
    </xf>
    <xf numFmtId="164" fontId="33" fillId="31" borderId="12" xfId="333" applyNumberFormat="1" applyFont="1" applyFill="1" applyBorder="1" applyProtection="1">
      <protection locked="0"/>
    </xf>
    <xf numFmtId="0" fontId="0" fillId="0" borderId="0" xfId="0" applyProtection="1">
      <protection locked="0"/>
    </xf>
    <xf numFmtId="166" fontId="41" fillId="0" borderId="34" xfId="167" applyNumberFormat="1" applyFont="1" applyBorder="1" applyProtection="1">
      <protection locked="0"/>
    </xf>
    <xf numFmtId="0" fontId="41" fillId="0" borderId="35" xfId="167" applyFont="1" applyBorder="1" applyProtection="1">
      <protection locked="0"/>
    </xf>
    <xf numFmtId="4" fontId="41" fillId="0" borderId="36" xfId="167" applyNumberFormat="1" applyFont="1" applyBorder="1" applyProtection="1">
      <protection locked="0"/>
    </xf>
    <xf numFmtId="0" fontId="39" fillId="0" borderId="0" xfId="167" applyFont="1" applyProtection="1">
      <protection hidden="1"/>
    </xf>
    <xf numFmtId="0" fontId="40" fillId="0" borderId="0" xfId="167" applyFont="1" applyProtection="1">
      <protection hidden="1"/>
    </xf>
    <xf numFmtId="0" fontId="38" fillId="0" borderId="0" xfId="167" applyProtection="1">
      <protection hidden="1"/>
    </xf>
    <xf numFmtId="0" fontId="51" fillId="0" borderId="0" xfId="167" applyFont="1" applyProtection="1">
      <protection hidden="1"/>
    </xf>
    <xf numFmtId="0" fontId="25" fillId="0" borderId="0" xfId="167" applyFont="1" applyProtection="1">
      <protection hidden="1"/>
    </xf>
    <xf numFmtId="4" fontId="38" fillId="0" borderId="0" xfId="167" applyNumberFormat="1" applyProtection="1">
      <protection hidden="1"/>
    </xf>
    <xf numFmtId="0" fontId="0" fillId="0" borderId="0" xfId="0" applyProtection="1">
      <protection hidden="1"/>
    </xf>
    <xf numFmtId="0" fontId="47" fillId="29" borderId="60" xfId="192" applyFont="1" applyFill="1" applyBorder="1" applyAlignment="1" applyProtection="1">
      <alignment horizontal="center" vertical="center" wrapText="1"/>
      <protection hidden="1"/>
    </xf>
    <xf numFmtId="0" fontId="48" fillId="30" borderId="1" xfId="180" applyFont="1" applyFill="1" applyBorder="1" applyAlignment="1" applyProtection="1">
      <alignment horizontal="center" vertical="center"/>
      <protection hidden="1"/>
    </xf>
    <xf numFmtId="0" fontId="48" fillId="30" borderId="1" xfId="180" applyFont="1" applyFill="1" applyBorder="1" applyAlignment="1" applyProtection="1">
      <alignment horizontal="center" vertical="center" wrapText="1"/>
      <protection hidden="1"/>
    </xf>
    <xf numFmtId="4" fontId="48" fillId="30" borderId="1" xfId="180" applyNumberFormat="1" applyFont="1" applyFill="1" applyBorder="1" applyAlignment="1" applyProtection="1">
      <alignment horizontal="center" vertical="center" wrapText="1"/>
      <protection hidden="1"/>
    </xf>
    <xf numFmtId="0" fontId="25" fillId="0" borderId="30" xfId="167" applyFont="1" applyBorder="1" applyAlignment="1" applyProtection="1">
      <alignment horizontal="center" vertical="center"/>
      <protection hidden="1"/>
    </xf>
    <xf numFmtId="0" fontId="25" fillId="0" borderId="13" xfId="167" applyFont="1" applyBorder="1" applyAlignment="1" applyProtection="1">
      <alignment horizontal="center" vertical="center"/>
      <protection hidden="1"/>
    </xf>
    <xf numFmtId="4" fontId="25" fillId="0" borderId="13" xfId="167" applyNumberFormat="1" applyFont="1" applyBorder="1" applyAlignment="1" applyProtection="1">
      <alignment horizontal="center" vertical="center"/>
      <protection hidden="1"/>
    </xf>
    <xf numFmtId="0" fontId="25" fillId="0" borderId="31" xfId="167" applyFont="1" applyBorder="1" applyAlignment="1" applyProtection="1">
      <alignment horizontal="center" vertical="center"/>
      <protection hidden="1"/>
    </xf>
    <xf numFmtId="0" fontId="38" fillId="0" borderId="31" xfId="167" applyBorder="1" applyProtection="1">
      <protection hidden="1"/>
    </xf>
    <xf numFmtId="0" fontId="41" fillId="0" borderId="33" xfId="167" applyNumberFormat="1" applyFont="1" applyBorder="1" applyAlignment="1" applyProtection="1">
      <alignment horizontal="center"/>
      <protection hidden="1"/>
    </xf>
    <xf numFmtId="15" fontId="49" fillId="0" borderId="33" xfId="167" applyNumberFormat="1" applyFont="1" applyBorder="1" applyProtection="1">
      <protection hidden="1"/>
    </xf>
    <xf numFmtId="2" fontId="42" fillId="0" borderId="13" xfId="167" applyNumberFormat="1" applyFont="1" applyBorder="1" applyProtection="1">
      <protection hidden="1"/>
    </xf>
    <xf numFmtId="4" fontId="42" fillId="0" borderId="13" xfId="167" applyNumberFormat="1" applyFont="1" applyBorder="1" applyProtection="1">
      <protection hidden="1"/>
    </xf>
    <xf numFmtId="0" fontId="42" fillId="0" borderId="13" xfId="167" applyFont="1" applyBorder="1" applyProtection="1">
      <protection hidden="1"/>
    </xf>
    <xf numFmtId="4" fontId="41" fillId="0" borderId="36" xfId="167" applyNumberFormat="1" applyFont="1" applyBorder="1" applyProtection="1">
      <protection hidden="1"/>
    </xf>
    <xf numFmtId="2" fontId="41" fillId="0" borderId="37" xfId="167" applyNumberFormat="1" applyFont="1" applyBorder="1" applyProtection="1">
      <protection hidden="1"/>
    </xf>
    <xf numFmtId="2" fontId="41" fillId="0" borderId="40" xfId="167" applyNumberFormat="1" applyFont="1" applyBorder="1" applyProtection="1">
      <protection hidden="1"/>
    </xf>
    <xf numFmtId="2" fontId="44" fillId="0" borderId="0" xfId="167" applyNumberFormat="1" applyFont="1" applyProtection="1">
      <protection hidden="1"/>
    </xf>
    <xf numFmtId="0" fontId="45" fillId="0" borderId="0" xfId="167" applyFont="1" applyProtection="1">
      <protection hidden="1"/>
    </xf>
    <xf numFmtId="4" fontId="41" fillId="0" borderId="37" xfId="291" applyNumberFormat="1" applyFont="1" applyBorder="1" applyProtection="1">
      <protection hidden="1"/>
    </xf>
    <xf numFmtId="4" fontId="41" fillId="0" borderId="37" xfId="167" applyNumberFormat="1" applyFont="1" applyBorder="1" applyProtection="1">
      <protection hidden="1"/>
    </xf>
    <xf numFmtId="0" fontId="41" fillId="0" borderId="42" xfId="167" applyFont="1" applyBorder="1" applyProtection="1">
      <protection hidden="1"/>
    </xf>
    <xf numFmtId="0" fontId="38" fillId="0" borderId="12" xfId="125" applyBorder="1" applyProtection="1">
      <protection locked="0"/>
    </xf>
    <xf numFmtId="0" fontId="0" fillId="0" borderId="0" xfId="0" applyBorder="1" applyProtection="1">
      <protection locked="0"/>
    </xf>
    <xf numFmtId="0" fontId="38" fillId="32" borderId="12" xfId="125" applyFont="1" applyFill="1" applyBorder="1" applyProtection="1">
      <protection locked="0"/>
    </xf>
    <xf numFmtId="0" fontId="38" fillId="35" borderId="12" xfId="125" applyFont="1" applyFill="1" applyBorder="1" applyProtection="1">
      <protection locked="0"/>
    </xf>
    <xf numFmtId="0" fontId="6" fillId="0" borderId="12" xfId="125" applyFont="1" applyBorder="1" applyAlignment="1" applyProtection="1">
      <alignment horizontal="right"/>
      <protection hidden="1"/>
    </xf>
    <xf numFmtId="0" fontId="6" fillId="0" borderId="12" xfId="125" applyFont="1" applyBorder="1" applyProtection="1">
      <protection hidden="1"/>
    </xf>
    <xf numFmtId="0" fontId="6" fillId="24" borderId="12" xfId="125" applyFont="1" applyFill="1" applyBorder="1" applyAlignment="1" applyProtection="1">
      <alignment horizontal="right"/>
      <protection hidden="1"/>
    </xf>
    <xf numFmtId="0" fontId="6" fillId="0" borderId="12" xfId="125" applyFont="1" applyFill="1" applyBorder="1" applyAlignment="1" applyProtection="1">
      <alignment horizontal="right"/>
      <protection hidden="1"/>
    </xf>
    <xf numFmtId="0" fontId="30" fillId="0" borderId="12" xfId="125" applyFont="1" applyBorder="1" applyAlignment="1" applyProtection="1">
      <alignment horizontal="right"/>
      <protection hidden="1"/>
    </xf>
    <xf numFmtId="0" fontId="38" fillId="0" borderId="0" xfId="125" applyBorder="1" applyProtection="1">
      <protection hidden="1"/>
    </xf>
    <xf numFmtId="0" fontId="27" fillId="0" borderId="0" xfId="125" applyFont="1" applyBorder="1" applyAlignment="1" applyProtection="1">
      <alignment horizontal="right"/>
      <protection hidden="1"/>
    </xf>
    <xf numFmtId="0" fontId="27" fillId="0" borderId="0" xfId="125" applyFont="1" applyFill="1" applyBorder="1" applyAlignment="1" applyProtection="1">
      <alignment horizontal="right"/>
      <protection hidden="1"/>
    </xf>
    <xf numFmtId="0" fontId="30" fillId="0" borderId="0" xfId="125" applyFont="1" applyFill="1" applyBorder="1" applyAlignment="1" applyProtection="1">
      <alignment horizontal="right"/>
      <protection hidden="1"/>
    </xf>
    <xf numFmtId="0" fontId="30" fillId="35" borderId="0" xfId="125" applyFont="1" applyFill="1" applyBorder="1" applyAlignment="1" applyProtection="1">
      <alignment horizontal="right"/>
      <protection hidden="1"/>
    </xf>
    <xf numFmtId="0" fontId="6" fillId="0" borderId="0" xfId="125" applyFont="1" applyBorder="1" applyAlignment="1" applyProtection="1">
      <alignment horizontal="right"/>
      <protection hidden="1"/>
    </xf>
    <xf numFmtId="0" fontId="3" fillId="0" borderId="0" xfId="125" applyFont="1" applyBorder="1" applyProtection="1">
      <protection hidden="1"/>
    </xf>
    <xf numFmtId="0" fontId="0" fillId="0" borderId="0" xfId="0" applyBorder="1" applyProtection="1">
      <protection hidden="1"/>
    </xf>
    <xf numFmtId="0" fontId="30" fillId="27" borderId="12" xfId="125" applyFont="1" applyFill="1" applyBorder="1" applyProtection="1">
      <protection hidden="1"/>
    </xf>
    <xf numFmtId="1" fontId="30" fillId="0" borderId="0" xfId="125" applyNumberFormat="1" applyFont="1" applyFill="1" applyBorder="1" applyProtection="1">
      <protection hidden="1"/>
    </xf>
    <xf numFmtId="0" fontId="30" fillId="0" borderId="0" xfId="125" applyFont="1" applyFill="1" applyBorder="1" applyProtection="1">
      <protection hidden="1"/>
    </xf>
    <xf numFmtId="0" fontId="1" fillId="0" borderId="0" xfId="0" applyFont="1" applyBorder="1" applyProtection="1">
      <protection hidden="1"/>
    </xf>
    <xf numFmtId="0" fontId="30" fillId="39" borderId="12" xfId="125" applyFont="1" applyFill="1" applyBorder="1" applyProtection="1">
      <protection hidden="1"/>
    </xf>
    <xf numFmtId="1" fontId="30" fillId="35" borderId="0" xfId="125" applyNumberFormat="1" applyFont="1" applyFill="1" applyBorder="1" applyProtection="1">
      <protection hidden="1"/>
    </xf>
    <xf numFmtId="0" fontId="3" fillId="35" borderId="0" xfId="125" applyFont="1" applyFill="1" applyBorder="1" applyProtection="1">
      <protection hidden="1"/>
    </xf>
    <xf numFmtId="0" fontId="30" fillId="35" borderId="0" xfId="125" applyFont="1" applyFill="1" applyBorder="1" applyProtection="1">
      <protection hidden="1"/>
    </xf>
    <xf numFmtId="0" fontId="1" fillId="35" borderId="0" xfId="0" applyFont="1" applyFill="1" applyBorder="1" applyProtection="1">
      <protection hidden="1"/>
    </xf>
    <xf numFmtId="0" fontId="6" fillId="0" borderId="12" xfId="125" applyFont="1" applyBorder="1" applyAlignment="1" applyProtection="1">
      <alignment horizontal="left"/>
      <protection hidden="1"/>
    </xf>
    <xf numFmtId="1" fontId="27" fillId="0" borderId="12" xfId="125" applyNumberFormat="1" applyFont="1" applyBorder="1" applyProtection="1">
      <protection hidden="1"/>
    </xf>
    <xf numFmtId="1" fontId="27" fillId="0" borderId="0" xfId="125" applyNumberFormat="1" applyFont="1" applyFill="1" applyBorder="1" applyProtection="1">
      <protection hidden="1"/>
    </xf>
    <xf numFmtId="0" fontId="27" fillId="0" borderId="0" xfId="125" applyFont="1" applyFill="1" applyBorder="1" applyProtection="1">
      <protection hidden="1"/>
    </xf>
    <xf numFmtId="0" fontId="6" fillId="0" borderId="12" xfId="125" applyFont="1" applyFill="1" applyBorder="1" applyProtection="1">
      <protection hidden="1"/>
    </xf>
    <xf numFmtId="0" fontId="6" fillId="0" borderId="0" xfId="125" applyFont="1" applyFill="1" applyBorder="1" applyProtection="1">
      <protection hidden="1"/>
    </xf>
    <xf numFmtId="0" fontId="9" fillId="0" borderId="12" xfId="125" applyFont="1" applyFill="1" applyBorder="1" applyProtection="1">
      <protection hidden="1"/>
    </xf>
    <xf numFmtId="1" fontId="30" fillId="0" borderId="12" xfId="125" applyNumberFormat="1" applyFont="1" applyBorder="1" applyProtection="1">
      <protection hidden="1"/>
    </xf>
    <xf numFmtId="0" fontId="27" fillId="0" borderId="12" xfId="125" applyFont="1" applyFill="1" applyBorder="1" applyProtection="1">
      <protection hidden="1"/>
    </xf>
    <xf numFmtId="0" fontId="29" fillId="0" borderId="12" xfId="125" applyFont="1" applyFill="1" applyBorder="1" applyProtection="1">
      <protection hidden="1"/>
    </xf>
    <xf numFmtId="1" fontId="6" fillId="0" borderId="0" xfId="125" applyNumberFormat="1" applyFont="1" applyFill="1" applyBorder="1" applyProtection="1">
      <protection hidden="1"/>
    </xf>
    <xf numFmtId="0" fontId="38" fillId="0" borderId="12" xfId="125" applyBorder="1" applyProtection="1">
      <protection hidden="1"/>
    </xf>
    <xf numFmtId="165" fontId="27" fillId="0" borderId="12" xfId="125" applyNumberFormat="1" applyFont="1" applyBorder="1" applyProtection="1">
      <protection hidden="1"/>
    </xf>
    <xf numFmtId="1" fontId="30" fillId="0" borderId="12" xfId="125" applyNumberFormat="1" applyFont="1" applyFill="1" applyBorder="1" applyProtection="1">
      <protection hidden="1"/>
    </xf>
    <xf numFmtId="0" fontId="30" fillId="0" borderId="12" xfId="125" applyFont="1" applyBorder="1" applyProtection="1">
      <protection hidden="1"/>
    </xf>
    <xf numFmtId="1" fontId="30" fillId="25" borderId="12" xfId="125" applyNumberFormat="1" applyFont="1" applyFill="1" applyBorder="1" applyProtection="1">
      <protection hidden="1"/>
    </xf>
    <xf numFmtId="0" fontId="27" fillId="0" borderId="12" xfId="125" applyFont="1" applyBorder="1" applyProtection="1">
      <protection hidden="1"/>
    </xf>
    <xf numFmtId="1" fontId="6" fillId="0" borderId="12" xfId="125" applyNumberFormat="1" applyFont="1" applyFill="1" applyBorder="1" applyProtection="1">
      <protection hidden="1"/>
    </xf>
    <xf numFmtId="0" fontId="1" fillId="0" borderId="0" xfId="0" applyFont="1" applyProtection="1">
      <protection locked="0"/>
    </xf>
    <xf numFmtId="10" fontId="4" fillId="0" borderId="12" xfId="83" applyNumberFormat="1" applyFont="1" applyBorder="1" applyAlignment="1" applyProtection="1">
      <alignment horizontal="center"/>
      <protection locked="0"/>
    </xf>
    <xf numFmtId="0" fontId="46" fillId="32" borderId="12" xfId="83" applyFont="1" applyFill="1" applyBorder="1" applyAlignment="1" applyProtection="1">
      <alignment horizontal="center"/>
      <protection locked="0"/>
    </xf>
    <xf numFmtId="0" fontId="3" fillId="0" borderId="12" xfId="83" applyFont="1" applyBorder="1" applyAlignment="1" applyProtection="1">
      <alignment horizontal="center"/>
      <protection hidden="1"/>
    </xf>
    <xf numFmtId="10" fontId="5" fillId="0" borderId="12" xfId="83" applyNumberFormat="1" applyFont="1" applyBorder="1" applyAlignment="1" applyProtection="1">
      <alignment horizontal="center"/>
      <protection hidden="1"/>
    </xf>
    <xf numFmtId="0" fontId="3" fillId="0" borderId="12" xfId="83" applyNumberFormat="1" applyFont="1" applyBorder="1" applyAlignment="1" applyProtection="1">
      <alignment horizontal="center" wrapText="1"/>
      <protection hidden="1"/>
    </xf>
    <xf numFmtId="0" fontId="3" fillId="0" borderId="29" xfId="83" applyFont="1" applyBorder="1" applyAlignment="1" applyProtection="1">
      <alignment horizontal="center" wrapText="1"/>
      <protection hidden="1"/>
    </xf>
    <xf numFmtId="0" fontId="3" fillId="0" borderId="12" xfId="83" applyFont="1" applyBorder="1" applyAlignment="1" applyProtection="1">
      <alignment horizontal="center" wrapText="1"/>
      <protection hidden="1"/>
    </xf>
    <xf numFmtId="0" fontId="5" fillId="0" borderId="12" xfId="83" applyFont="1" applyBorder="1" applyAlignment="1" applyProtection="1">
      <alignment horizontal="center" wrapText="1"/>
      <protection hidden="1"/>
    </xf>
    <xf numFmtId="10" fontId="5" fillId="0" borderId="12" xfId="83" applyNumberFormat="1" applyFont="1" applyBorder="1" applyAlignment="1" applyProtection="1">
      <alignment horizontal="center" wrapText="1"/>
      <protection hidden="1"/>
    </xf>
    <xf numFmtId="0" fontId="38" fillId="0" borderId="12" xfId="83" applyNumberFormat="1" applyFont="1" applyBorder="1" applyAlignment="1" applyProtection="1">
      <alignment horizontal="center"/>
      <protection hidden="1"/>
    </xf>
    <xf numFmtId="0" fontId="38" fillId="0" borderId="12" xfId="83" applyNumberFormat="1" applyFont="1" applyBorder="1" applyProtection="1">
      <protection hidden="1"/>
    </xf>
    <xf numFmtId="0" fontId="5" fillId="0" borderId="12" xfId="83" applyNumberFormat="1" applyFont="1" applyBorder="1" applyAlignment="1" applyProtection="1">
      <alignment wrapText="1"/>
      <protection hidden="1"/>
    </xf>
    <xf numFmtId="0" fontId="38" fillId="0" borderId="0" xfId="83" applyProtection="1">
      <protection hidden="1"/>
    </xf>
    <xf numFmtId="0" fontId="4" fillId="0" borderId="12" xfId="83" applyNumberFormat="1" applyFont="1" applyBorder="1" applyAlignment="1" applyProtection="1">
      <alignment vertical="center" wrapText="1"/>
      <protection hidden="1"/>
    </xf>
    <xf numFmtId="0" fontId="4" fillId="0" borderId="12" xfId="83" applyNumberFormat="1" applyFont="1" applyBorder="1" applyProtection="1">
      <protection hidden="1"/>
    </xf>
    <xf numFmtId="0" fontId="3" fillId="0" borderId="29" xfId="83" applyFont="1" applyBorder="1" applyAlignment="1" applyProtection="1">
      <alignment horizontal="center"/>
      <protection hidden="1"/>
    </xf>
    <xf numFmtId="0" fontId="50" fillId="0" borderId="29" xfId="83" applyFont="1" applyBorder="1" applyAlignment="1" applyProtection="1">
      <alignment horizontal="center"/>
      <protection hidden="1"/>
    </xf>
    <xf numFmtId="0" fontId="5" fillId="0" borderId="12" xfId="83" applyFont="1" applyBorder="1" applyProtection="1">
      <protection hidden="1"/>
    </xf>
    <xf numFmtId="0" fontId="3" fillId="0" borderId="12" xfId="83" applyFont="1" applyBorder="1" applyProtection="1">
      <protection hidden="1"/>
    </xf>
    <xf numFmtId="1" fontId="5" fillId="0" borderId="12" xfId="83" applyNumberFormat="1" applyFont="1" applyBorder="1" applyProtection="1">
      <protection hidden="1"/>
    </xf>
    <xf numFmtId="10" fontId="4" fillId="0" borderId="12" xfId="83" applyNumberFormat="1" applyFont="1" applyBorder="1" applyProtection="1">
      <protection hidden="1"/>
    </xf>
    <xf numFmtId="10" fontId="4" fillId="0" borderId="12" xfId="83" applyNumberFormat="1" applyFont="1" applyBorder="1" applyAlignment="1" applyProtection="1">
      <alignment horizontal="right"/>
      <protection hidden="1"/>
    </xf>
    <xf numFmtId="167" fontId="4" fillId="0" borderId="12" xfId="83" applyNumberFormat="1" applyFont="1" applyBorder="1" applyAlignment="1" applyProtection="1">
      <alignment wrapText="1"/>
      <protection hidden="1"/>
    </xf>
    <xf numFmtId="9" fontId="4" fillId="0" borderId="12" xfId="83" applyNumberFormat="1" applyFont="1" applyBorder="1" applyAlignment="1" applyProtection="1">
      <alignment wrapText="1"/>
      <protection hidden="1"/>
    </xf>
    <xf numFmtId="0" fontId="4" fillId="0" borderId="12" xfId="83" applyNumberFormat="1" applyFont="1" applyBorder="1" applyAlignment="1" applyProtection="1">
      <alignment wrapText="1"/>
      <protection hidden="1"/>
    </xf>
    <xf numFmtId="0" fontId="4" fillId="0" borderId="12" xfId="83" applyFont="1" applyBorder="1" applyAlignment="1" applyProtection="1">
      <alignment vertical="center" wrapText="1"/>
      <protection hidden="1"/>
    </xf>
    <xf numFmtId="0" fontId="38" fillId="0" borderId="12" xfId="83" applyBorder="1" applyProtection="1">
      <protection hidden="1"/>
    </xf>
    <xf numFmtId="0" fontId="4" fillId="0" borderId="12" xfId="83" applyFont="1" applyBorder="1" applyProtection="1">
      <protection hidden="1"/>
    </xf>
    <xf numFmtId="1" fontId="38" fillId="0" borderId="12" xfId="83" applyNumberFormat="1" applyFont="1" applyBorder="1" applyProtection="1">
      <protection hidden="1"/>
    </xf>
    <xf numFmtId="1" fontId="4" fillId="0" borderId="12" xfId="83" applyNumberFormat="1" applyFont="1" applyBorder="1" applyProtection="1">
      <protection hidden="1"/>
    </xf>
    <xf numFmtId="0" fontId="38" fillId="0" borderId="0" xfId="375"/>
    <xf numFmtId="0" fontId="38" fillId="0" borderId="13" xfId="375" applyBorder="1" applyAlignment="1">
      <alignment horizontal="center"/>
    </xf>
    <xf numFmtId="0" fontId="3" fillId="0" borderId="14" xfId="375" applyFont="1" applyBorder="1"/>
    <xf numFmtId="0" fontId="3" fillId="0" borderId="15" xfId="375" applyFont="1" applyBorder="1"/>
    <xf numFmtId="0" fontId="3" fillId="0" borderId="16" xfId="375" applyFont="1" applyBorder="1"/>
    <xf numFmtId="0" fontId="38" fillId="0" borderId="17" xfId="375" applyBorder="1" applyAlignment="1">
      <alignment horizontal="center"/>
    </xf>
    <xf numFmtId="14" fontId="38" fillId="0" borderId="18" xfId="375" applyNumberFormat="1" applyBorder="1" applyAlignment="1">
      <alignment horizontal="left"/>
    </xf>
    <xf numFmtId="0" fontId="38" fillId="0" borderId="19" xfId="375" applyBorder="1" applyAlignment="1">
      <alignment horizontal="center"/>
    </xf>
    <xf numFmtId="14" fontId="38" fillId="0" borderId="12" xfId="375" applyNumberFormat="1" applyBorder="1" applyAlignment="1">
      <alignment horizontal="left"/>
    </xf>
    <xf numFmtId="0" fontId="38" fillId="0" borderId="12" xfId="375" applyBorder="1"/>
    <xf numFmtId="0" fontId="4" fillId="0" borderId="12" xfId="375" applyFont="1" applyBorder="1" applyAlignment="1">
      <alignment horizontal="center"/>
    </xf>
    <xf numFmtId="0" fontId="38" fillId="0" borderId="20" xfId="375" applyBorder="1"/>
    <xf numFmtId="0" fontId="38" fillId="0" borderId="12" xfId="375" applyBorder="1" applyAlignment="1">
      <alignment horizontal="left"/>
    </xf>
    <xf numFmtId="14" fontId="38" fillId="0" borderId="12" xfId="375" applyNumberFormat="1" applyBorder="1"/>
    <xf numFmtId="0" fontId="38" fillId="0" borderId="21" xfId="375" applyBorder="1"/>
    <xf numFmtId="0" fontId="38" fillId="0" borderId="21" xfId="375" applyBorder="1" applyAlignment="1">
      <alignment horizontal="center"/>
    </xf>
    <xf numFmtId="0" fontId="38" fillId="0" borderId="22" xfId="375" applyBorder="1"/>
    <xf numFmtId="0" fontId="7" fillId="0" borderId="23" xfId="375" applyFont="1" applyBorder="1" applyAlignment="1">
      <alignment horizontal="center"/>
    </xf>
    <xf numFmtId="0" fontId="38" fillId="0" borderId="24" xfId="375" applyBorder="1"/>
    <xf numFmtId="0" fontId="8" fillId="0" borderId="24" xfId="375" applyFont="1" applyBorder="1" applyAlignment="1">
      <alignment horizontal="center"/>
    </xf>
    <xf numFmtId="0" fontId="38" fillId="0" borderId="25" xfId="375" applyBorder="1"/>
    <xf numFmtId="0" fontId="38" fillId="0" borderId="0" xfId="375" applyAlignment="1">
      <alignment horizontal="center"/>
    </xf>
    <xf numFmtId="0" fontId="3" fillId="0" borderId="0" xfId="375" applyFont="1"/>
    <xf numFmtId="0" fontId="38" fillId="0" borderId="12" xfId="375" applyBorder="1" applyAlignment="1">
      <alignment horizontal="center"/>
    </xf>
    <xf numFmtId="0" fontId="38" fillId="0" borderId="12" xfId="375" applyFont="1" applyBorder="1" applyAlignment="1">
      <alignment horizontal="center"/>
    </xf>
    <xf numFmtId="0" fontId="3" fillId="0" borderId="50" xfId="375" applyFont="1" applyBorder="1" applyAlignment="1">
      <alignment horizontal="center"/>
    </xf>
    <xf numFmtId="0" fontId="3" fillId="0" borderId="51" xfId="375" applyFont="1" applyBorder="1" applyAlignment="1">
      <alignment horizontal="center" wrapText="1"/>
    </xf>
    <xf numFmtId="0" fontId="37" fillId="32" borderId="0" xfId="0" applyFont="1" applyFill="1" applyBorder="1" applyAlignment="1" applyProtection="1">
      <alignment horizontal="center"/>
      <protection locked="0"/>
    </xf>
    <xf numFmtId="0" fontId="3" fillId="32" borderId="0" xfId="0" applyFont="1" applyFill="1" applyBorder="1" applyProtection="1">
      <protection locked="0"/>
    </xf>
    <xf numFmtId="0" fontId="3" fillId="32" borderId="0" xfId="0" applyFont="1" applyFill="1" applyBorder="1" applyAlignment="1" applyProtection="1">
      <alignment horizontal="center"/>
      <protection locked="0"/>
    </xf>
    <xf numFmtId="0" fontId="3" fillId="32" borderId="12" xfId="0" applyFont="1" applyFill="1" applyBorder="1" applyAlignment="1" applyProtection="1">
      <alignment horizontal="center"/>
      <protection locked="0"/>
    </xf>
    <xf numFmtId="2" fontId="3" fillId="32" borderId="12" xfId="0" applyNumberFormat="1" applyFont="1" applyFill="1" applyBorder="1" applyAlignment="1" applyProtection="1">
      <alignment horizontal="center"/>
      <protection locked="0"/>
    </xf>
    <xf numFmtId="0" fontId="3" fillId="32" borderId="12" xfId="0" applyFont="1" applyFill="1" applyBorder="1" applyProtection="1">
      <protection locked="0"/>
    </xf>
    <xf numFmtId="0" fontId="37" fillId="32" borderId="0" xfId="0" applyFont="1" applyFill="1" applyBorder="1" applyProtection="1">
      <protection locked="0"/>
    </xf>
    <xf numFmtId="0" fontId="15" fillId="32" borderId="12" xfId="195" applyFill="1" applyBorder="1" applyAlignment="1" applyProtection="1">
      <alignment horizontal="center"/>
      <protection locked="0"/>
    </xf>
    <xf numFmtId="0" fontId="15" fillId="32" borderId="12" xfId="195" applyFill="1" applyBorder="1" applyAlignment="1" applyProtection="1">
      <alignment horizontal="left"/>
      <protection locked="0"/>
    </xf>
    <xf numFmtId="0" fontId="15" fillId="32" borderId="12" xfId="195" applyFill="1" applyBorder="1" applyProtection="1">
      <protection locked="0"/>
    </xf>
    <xf numFmtId="0" fontId="37" fillId="32" borderId="0" xfId="0" applyFont="1" applyFill="1" applyBorder="1" applyAlignment="1" applyProtection="1">
      <protection hidden="1"/>
    </xf>
    <xf numFmtId="0" fontId="37" fillId="32" borderId="0" xfId="0" applyFont="1" applyFill="1" applyBorder="1" applyAlignment="1" applyProtection="1">
      <alignment horizontal="center"/>
      <protection hidden="1"/>
    </xf>
    <xf numFmtId="0" fontId="37" fillId="32" borderId="0" xfId="0" applyFont="1" applyFill="1" applyBorder="1" applyProtection="1">
      <protection hidden="1"/>
    </xf>
    <xf numFmtId="0" fontId="59" fillId="32" borderId="0" xfId="0" applyFont="1" applyFill="1" applyBorder="1" applyAlignment="1" applyProtection="1">
      <alignment horizontal="center"/>
      <protection hidden="1"/>
    </xf>
    <xf numFmtId="2" fontId="15" fillId="32" borderId="12" xfId="195" applyNumberFormat="1" applyFill="1" applyBorder="1" applyAlignment="1" applyProtection="1">
      <alignment horizontal="center"/>
      <protection hidden="1"/>
    </xf>
    <xf numFmtId="0" fontId="15" fillId="32" borderId="12" xfId="195" applyFill="1" applyBorder="1" applyAlignment="1" applyProtection="1">
      <alignment horizontal="center"/>
      <protection hidden="1"/>
    </xf>
    <xf numFmtId="0" fontId="60" fillId="32" borderId="12" xfId="0" applyNumberFormat="1" applyFont="1" applyFill="1" applyBorder="1" applyAlignment="1" applyProtection="1">
      <alignment horizontal="center"/>
      <protection hidden="1"/>
    </xf>
    <xf numFmtId="0" fontId="60" fillId="32" borderId="12" xfId="0" applyFont="1" applyFill="1" applyBorder="1" applyProtection="1">
      <protection hidden="1"/>
    </xf>
    <xf numFmtId="0" fontId="60" fillId="32" borderId="0" xfId="0" applyFont="1" applyFill="1" applyBorder="1" applyProtection="1">
      <protection hidden="1"/>
    </xf>
    <xf numFmtId="17" fontId="37" fillId="32" borderId="0" xfId="0" applyNumberFormat="1" applyFont="1" applyFill="1" applyBorder="1" applyAlignment="1" applyProtection="1">
      <alignment horizontal="right"/>
      <protection hidden="1"/>
    </xf>
    <xf numFmtId="0" fontId="37" fillId="32" borderId="0" xfId="0" applyFont="1" applyFill="1" applyBorder="1" applyAlignment="1" applyProtection="1">
      <alignment horizontal="right"/>
      <protection hidden="1"/>
    </xf>
    <xf numFmtId="0" fontId="3" fillId="32" borderId="0" xfId="0" applyFont="1" applyFill="1" applyBorder="1" applyProtection="1">
      <protection hidden="1"/>
    </xf>
    <xf numFmtId="1" fontId="3" fillId="32" borderId="12" xfId="0" applyNumberFormat="1" applyFont="1" applyFill="1" applyBorder="1" applyAlignment="1" applyProtection="1">
      <alignment horizontal="center"/>
      <protection hidden="1"/>
    </xf>
    <xf numFmtId="1" fontId="3" fillId="32" borderId="0" xfId="0" applyNumberFormat="1" applyFont="1" applyFill="1" applyBorder="1" applyAlignment="1" applyProtection="1">
      <alignment horizontal="center"/>
      <protection hidden="1"/>
    </xf>
    <xf numFmtId="0" fontId="3" fillId="32" borderId="0" xfId="0" applyFont="1" applyFill="1" applyBorder="1" applyAlignment="1" applyProtection="1">
      <alignment horizontal="center"/>
      <protection hidden="1"/>
    </xf>
    <xf numFmtId="2" fontId="3" fillId="32" borderId="0" xfId="0" applyNumberFormat="1" applyFont="1" applyFill="1" applyBorder="1" applyAlignment="1" applyProtection="1">
      <alignment horizontal="center"/>
      <protection hidden="1"/>
    </xf>
    <xf numFmtId="0" fontId="50" fillId="33" borderId="0" xfId="0" applyFont="1" applyFill="1" applyBorder="1" applyAlignment="1" applyProtection="1">
      <alignment horizontal="center"/>
      <protection hidden="1"/>
    </xf>
    <xf numFmtId="0" fontId="1" fillId="0" borderId="56" xfId="0" applyFont="1" applyBorder="1" applyAlignment="1" applyProtection="1">
      <alignment horizontal="center"/>
      <protection locked="0"/>
    </xf>
    <xf numFmtId="0" fontId="37" fillId="0" borderId="12" xfId="83" applyFont="1" applyBorder="1" applyAlignment="1" applyProtection="1">
      <alignment horizontal="center"/>
      <protection locked="0"/>
    </xf>
    <xf numFmtId="0" fontId="3" fillId="0" borderId="12" xfId="83" applyNumberFormat="1" applyFont="1" applyBorder="1" applyAlignment="1" applyProtection="1">
      <alignment horizontal="center"/>
      <protection locked="0"/>
    </xf>
    <xf numFmtId="0" fontId="3" fillId="0" borderId="12" xfId="83" applyFont="1" applyBorder="1" applyAlignment="1" applyProtection="1">
      <alignment horizontal="center"/>
      <protection locked="0"/>
    </xf>
    <xf numFmtId="0" fontId="3" fillId="0" borderId="12" xfId="83" applyFont="1" applyBorder="1" applyAlignment="1" applyProtection="1">
      <protection locked="0"/>
    </xf>
    <xf numFmtId="10" fontId="5" fillId="0" borderId="12" xfId="83" applyNumberFormat="1" applyFont="1" applyBorder="1" applyAlignment="1" applyProtection="1">
      <alignment horizontal="center"/>
      <protection locked="0"/>
    </xf>
    <xf numFmtId="0" fontId="1" fillId="0" borderId="56" xfId="0" applyFont="1" applyBorder="1" applyAlignment="1" applyProtection="1">
      <protection locked="0"/>
    </xf>
    <xf numFmtId="0" fontId="1" fillId="0" borderId="56" xfId="0" applyFont="1" applyBorder="1" applyAlignment="1" applyProtection="1">
      <protection hidden="1"/>
    </xf>
    <xf numFmtId="16" fontId="6" fillId="0" borderId="0" xfId="125" applyNumberFormat="1" applyFont="1" applyFill="1" applyBorder="1" applyProtection="1">
      <protection locked="0"/>
    </xf>
    <xf numFmtId="0" fontId="6" fillId="0" borderId="0" xfId="125" applyFont="1" applyFill="1" applyBorder="1" applyProtection="1">
      <protection locked="0"/>
    </xf>
    <xf numFmtId="0" fontId="27" fillId="0" borderId="0" xfId="125" applyFont="1" applyFill="1" applyBorder="1" applyProtection="1">
      <protection locked="0"/>
    </xf>
    <xf numFmtId="16" fontId="27" fillId="0" borderId="12" xfId="125" applyNumberFormat="1" applyFont="1" applyFill="1" applyBorder="1" applyProtection="1">
      <protection hidden="1"/>
    </xf>
    <xf numFmtId="0" fontId="27" fillId="26" borderId="12" xfId="125" applyFont="1" applyFill="1" applyBorder="1" applyProtection="1">
      <protection hidden="1"/>
    </xf>
    <xf numFmtId="0" fontId="27" fillId="25" borderId="12" xfId="125" applyFont="1" applyFill="1" applyBorder="1" applyProtection="1">
      <protection hidden="1"/>
    </xf>
    <xf numFmtId="1" fontId="6" fillId="32" borderId="12" xfId="125" applyNumberFormat="1" applyFont="1" applyFill="1" applyBorder="1" applyProtection="1">
      <protection hidden="1"/>
    </xf>
    <xf numFmtId="0" fontId="4" fillId="32" borderId="12" xfId="333" applyFont="1" applyFill="1" applyBorder="1" applyAlignment="1" applyProtection="1">
      <alignment horizontal="left"/>
      <protection hidden="1"/>
    </xf>
    <xf numFmtId="2" fontId="41" fillId="0" borderId="40" xfId="167" applyNumberFormat="1" applyFont="1" applyBorder="1" applyProtection="1">
      <protection locked="0"/>
    </xf>
    <xf numFmtId="2" fontId="41" fillId="0" borderId="52" xfId="167" applyNumberFormat="1" applyFont="1" applyBorder="1" applyProtection="1">
      <protection locked="0"/>
    </xf>
    <xf numFmtId="0" fontId="41" fillId="0" borderId="40" xfId="167" applyFont="1" applyBorder="1" applyProtection="1">
      <protection locked="0"/>
    </xf>
    <xf numFmtId="0" fontId="41" fillId="0" borderId="0" xfId="167" applyFont="1" applyBorder="1" applyProtection="1">
      <protection locked="0"/>
    </xf>
    <xf numFmtId="164" fontId="61" fillId="31" borderId="18" xfId="333" applyNumberFormat="1" applyFont="1" applyFill="1" applyBorder="1" applyAlignment="1" applyProtection="1">
      <alignment wrapText="1"/>
      <protection hidden="1"/>
    </xf>
    <xf numFmtId="164" fontId="61" fillId="31" borderId="12" xfId="333" applyNumberFormat="1" applyFont="1" applyFill="1" applyBorder="1" applyAlignment="1" applyProtection="1">
      <alignment wrapText="1"/>
      <protection locked="0"/>
    </xf>
    <xf numFmtId="164" fontId="58" fillId="31" borderId="12" xfId="333" applyNumberFormat="1" applyFont="1" applyFill="1" applyBorder="1" applyProtection="1">
      <protection locked="0"/>
    </xf>
    <xf numFmtId="0" fontId="25" fillId="0" borderId="32" xfId="167" applyFont="1" applyBorder="1" applyAlignment="1" applyProtection="1">
      <alignment horizontal="center" vertical="center"/>
      <protection hidden="1"/>
    </xf>
    <xf numFmtId="0" fontId="25" fillId="0" borderId="23" xfId="167" applyFont="1" applyBorder="1" applyAlignment="1" applyProtection="1">
      <alignment horizontal="center" vertical="center"/>
      <protection hidden="1"/>
    </xf>
    <xf numFmtId="0" fontId="25" fillId="0" borderId="25" xfId="167" applyFont="1" applyBorder="1" applyAlignment="1" applyProtection="1">
      <alignment horizontal="center" vertical="center"/>
      <protection hidden="1"/>
    </xf>
    <xf numFmtId="4" fontId="25" fillId="0" borderId="25" xfId="167" applyNumberFormat="1" applyFont="1" applyBorder="1" applyAlignment="1" applyProtection="1">
      <alignment horizontal="center" vertical="center"/>
      <protection hidden="1"/>
    </xf>
    <xf numFmtId="0" fontId="38" fillId="0" borderId="13" xfId="167" applyBorder="1" applyProtection="1">
      <protection hidden="1"/>
    </xf>
    <xf numFmtId="166" fontId="41" fillId="0" borderId="33" xfId="167" applyNumberFormat="1" applyFont="1" applyBorder="1" applyProtection="1">
      <protection hidden="1"/>
    </xf>
    <xf numFmtId="0" fontId="41" fillId="0" borderId="37" xfId="167" applyFont="1" applyBorder="1" applyProtection="1">
      <protection hidden="1"/>
    </xf>
    <xf numFmtId="0" fontId="41" fillId="0" borderId="31" xfId="167" applyFont="1" applyBorder="1" applyProtection="1">
      <protection hidden="1"/>
    </xf>
    <xf numFmtId="0" fontId="9" fillId="32" borderId="19" xfId="333" applyNumberFormat="1" applyFont="1" applyFill="1" applyBorder="1" applyAlignment="1" applyProtection="1">
      <alignment wrapText="1"/>
      <protection hidden="1"/>
    </xf>
    <xf numFmtId="0" fontId="6" fillId="32" borderId="19" xfId="333" applyNumberFormat="1" applyFont="1" applyFill="1" applyBorder="1" applyProtection="1">
      <protection hidden="1"/>
    </xf>
    <xf numFmtId="164" fontId="58" fillId="32" borderId="12" xfId="333" applyNumberFormat="1" applyFont="1" applyFill="1" applyBorder="1" applyProtection="1">
      <protection hidden="1"/>
    </xf>
    <xf numFmtId="164" fontId="31" fillId="40" borderId="12" xfId="333" applyNumberFormat="1" applyFont="1" applyFill="1" applyBorder="1" applyAlignment="1" applyProtection="1">
      <alignment horizontal="center"/>
      <protection hidden="1"/>
    </xf>
    <xf numFmtId="0" fontId="37" fillId="0" borderId="29" xfId="83" applyFont="1" applyBorder="1" applyAlignment="1" applyProtection="1">
      <alignment horizontal="left"/>
      <protection hidden="1"/>
    </xf>
    <xf numFmtId="0" fontId="37" fillId="0" borderId="53" xfId="83" applyFont="1" applyBorder="1" applyAlignment="1" applyProtection="1">
      <alignment horizontal="left"/>
      <protection hidden="1"/>
    </xf>
    <xf numFmtId="0" fontId="37" fillId="0" borderId="45" xfId="83" applyFont="1" applyBorder="1" applyAlignment="1" applyProtection="1">
      <alignment horizontal="left"/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36" borderId="56" xfId="0" applyFont="1" applyFill="1" applyBorder="1" applyAlignment="1" applyProtection="1">
      <alignment horizontal="center"/>
      <protection locked="0"/>
    </xf>
    <xf numFmtId="0" fontId="1" fillId="0" borderId="56" xfId="0" applyFont="1" applyBorder="1" applyAlignment="1" applyProtection="1">
      <alignment horizontal="center"/>
      <protection locked="0"/>
    </xf>
    <xf numFmtId="17" fontId="1" fillId="36" borderId="56" xfId="0" applyNumberFormat="1" applyFont="1" applyFill="1" applyBorder="1" applyAlignment="1" applyProtection="1">
      <alignment horizontal="center"/>
      <protection locked="0"/>
    </xf>
    <xf numFmtId="0" fontId="1" fillId="36" borderId="56" xfId="0" applyNumberFormat="1" applyFont="1" applyFill="1" applyBorder="1" applyAlignment="1" applyProtection="1">
      <alignment horizontal="center"/>
      <protection locked="0"/>
    </xf>
    <xf numFmtId="0" fontId="6" fillId="25" borderId="12" xfId="125" applyFont="1" applyFill="1" applyBorder="1" applyAlignment="1" applyProtection="1">
      <alignment horizontal="center"/>
      <protection hidden="1"/>
    </xf>
    <xf numFmtId="0" fontId="43" fillId="35" borderId="0" xfId="167" applyFont="1" applyFill="1" applyAlignment="1" applyProtection="1">
      <alignment horizontal="center"/>
      <protection locked="0"/>
    </xf>
    <xf numFmtId="0" fontId="25" fillId="0" borderId="58" xfId="167" applyFont="1" applyBorder="1" applyAlignment="1" applyProtection="1">
      <alignment horizontal="center" vertical="center"/>
      <protection hidden="1"/>
    </xf>
    <xf numFmtId="0" fontId="25" fillId="0" borderId="59" xfId="167" applyFont="1" applyBorder="1" applyAlignment="1" applyProtection="1">
      <alignment horizontal="center" vertical="center"/>
      <protection hidden="1"/>
    </xf>
    <xf numFmtId="0" fontId="48" fillId="34" borderId="2" xfId="203" applyFont="1" applyFill="1" applyBorder="1" applyAlignment="1" applyProtection="1">
      <alignment horizontal="center" vertical="center" wrapText="1"/>
      <protection hidden="1"/>
    </xf>
    <xf numFmtId="0" fontId="4" fillId="32" borderId="12" xfId="333" applyFont="1" applyFill="1" applyBorder="1" applyAlignment="1" applyProtection="1">
      <alignment horizontal="left"/>
      <protection hidden="1"/>
    </xf>
    <xf numFmtId="0" fontId="56" fillId="32" borderId="12" xfId="333" applyFont="1" applyFill="1" applyBorder="1" applyAlignment="1" applyProtection="1">
      <alignment horizontal="center"/>
      <protection hidden="1"/>
    </xf>
    <xf numFmtId="0" fontId="5" fillId="32" borderId="12" xfId="333" applyFont="1" applyFill="1" applyBorder="1" applyAlignment="1" applyProtection="1">
      <alignment horizontal="left"/>
      <protection hidden="1"/>
    </xf>
    <xf numFmtId="0" fontId="38" fillId="32" borderId="46" xfId="333" applyFont="1" applyFill="1" applyBorder="1" applyAlignment="1" applyProtection="1">
      <alignment horizontal="left"/>
      <protection hidden="1"/>
    </xf>
    <xf numFmtId="164" fontId="4" fillId="32" borderId="12" xfId="333" applyNumberFormat="1" applyFont="1" applyFill="1" applyBorder="1" applyAlignment="1" applyProtection="1">
      <alignment horizontal="center"/>
      <protection hidden="1"/>
    </xf>
    <xf numFmtId="164" fontId="4" fillId="32" borderId="46" xfId="333" applyNumberFormat="1" applyFont="1" applyFill="1" applyBorder="1" applyAlignment="1" applyProtection="1">
      <alignment horizontal="center"/>
      <protection hidden="1"/>
    </xf>
    <xf numFmtId="164" fontId="56" fillId="32" borderId="12" xfId="333" applyNumberFormat="1" applyFont="1" applyFill="1" applyBorder="1" applyAlignment="1" applyProtection="1">
      <alignment horizontal="center"/>
      <protection hidden="1"/>
    </xf>
    <xf numFmtId="0" fontId="55" fillId="32" borderId="12" xfId="333" applyFont="1" applyFill="1" applyBorder="1" applyAlignment="1" applyProtection="1">
      <alignment horizontal="center"/>
      <protection hidden="1"/>
    </xf>
    <xf numFmtId="164" fontId="55" fillId="32" borderId="12" xfId="333" applyNumberFormat="1" applyFont="1" applyFill="1" applyBorder="1" applyAlignment="1" applyProtection="1">
      <alignment horizontal="center"/>
      <protection hidden="1"/>
    </xf>
    <xf numFmtId="164" fontId="6" fillId="32" borderId="53" xfId="333" applyNumberFormat="1" applyFont="1" applyFill="1" applyBorder="1" applyAlignment="1" applyProtection="1">
      <alignment horizontal="left"/>
      <protection locked="0"/>
    </xf>
    <xf numFmtId="164" fontId="6" fillId="32" borderId="45" xfId="333" applyNumberFormat="1" applyFont="1" applyFill="1" applyBorder="1" applyAlignment="1" applyProtection="1">
      <alignment horizontal="left"/>
      <protection locked="0"/>
    </xf>
    <xf numFmtId="0" fontId="52" fillId="35" borderId="54" xfId="0" applyFont="1" applyFill="1" applyBorder="1" applyAlignment="1" applyProtection="1">
      <alignment horizontal="center"/>
      <protection locked="0"/>
    </xf>
    <xf numFmtId="0" fontId="52" fillId="35" borderId="55" xfId="0" applyFont="1" applyFill="1" applyBorder="1" applyAlignment="1" applyProtection="1">
      <alignment horizontal="center"/>
      <protection locked="0"/>
    </xf>
    <xf numFmtId="0" fontId="52" fillId="35" borderId="62" xfId="0" applyFont="1" applyFill="1" applyBorder="1" applyAlignment="1" applyProtection="1">
      <alignment horizontal="center"/>
      <protection locked="0"/>
    </xf>
    <xf numFmtId="0" fontId="52" fillId="35" borderId="36" xfId="0" applyFont="1" applyFill="1" applyBorder="1" applyAlignment="1" applyProtection="1">
      <alignment horizontal="center"/>
      <protection locked="0"/>
    </xf>
    <xf numFmtId="0" fontId="52" fillId="35" borderId="56" xfId="0" applyFont="1" applyFill="1" applyBorder="1" applyAlignment="1" applyProtection="1">
      <alignment horizontal="center"/>
      <protection locked="0"/>
    </xf>
    <xf numFmtId="0" fontId="52" fillId="35" borderId="34" xfId="0" applyFont="1" applyFill="1" applyBorder="1" applyAlignment="1" applyProtection="1">
      <alignment horizontal="center"/>
      <protection locked="0"/>
    </xf>
    <xf numFmtId="0" fontId="37" fillId="35" borderId="0" xfId="0" applyFont="1" applyFill="1" applyBorder="1" applyAlignment="1" applyProtection="1">
      <alignment horizontal="center"/>
      <protection locked="0"/>
    </xf>
    <xf numFmtId="164" fontId="54" fillId="44" borderId="12" xfId="333" applyNumberFormat="1" applyFont="1" applyFill="1" applyBorder="1" applyAlignment="1" applyProtection="1">
      <alignment horizontal="center"/>
      <protection locked="0"/>
    </xf>
    <xf numFmtId="0" fontId="6" fillId="32" borderId="61" xfId="333" applyNumberFormat="1" applyFont="1" applyFill="1" applyBorder="1" applyProtection="1">
      <protection locked="0"/>
    </xf>
    <xf numFmtId="164" fontId="54" fillId="44" borderId="46" xfId="333" applyNumberFormat="1" applyFont="1" applyFill="1" applyBorder="1" applyAlignment="1" applyProtection="1">
      <alignment horizontal="center"/>
      <protection locked="0"/>
    </xf>
    <xf numFmtId="0" fontId="6" fillId="32" borderId="0" xfId="333" applyNumberFormat="1" applyFont="1" applyFill="1" applyBorder="1" applyProtection="1">
      <protection locked="0"/>
    </xf>
    <xf numFmtId="164" fontId="6" fillId="32" borderId="0" xfId="333" applyNumberFormat="1" applyFont="1" applyFill="1" applyBorder="1" applyAlignment="1" applyProtection="1">
      <alignment horizontal="center"/>
      <protection locked="0"/>
    </xf>
    <xf numFmtId="164" fontId="6" fillId="32" borderId="0" xfId="333" applyNumberFormat="1" applyFont="1" applyFill="1" applyBorder="1" applyAlignment="1" applyProtection="1">
      <alignment horizontal="center"/>
      <protection locked="0"/>
    </xf>
    <xf numFmtId="0" fontId="6" fillId="32" borderId="0" xfId="333" applyNumberFormat="1" applyFont="1" applyFill="1" applyBorder="1" applyAlignment="1" applyProtection="1">
      <alignment wrapText="1"/>
      <protection locked="0"/>
    </xf>
    <xf numFmtId="164" fontId="27" fillId="32" borderId="0" xfId="333" applyNumberFormat="1" applyFont="1" applyFill="1" applyBorder="1" applyAlignment="1" applyProtection="1">
      <alignment horizontal="center" wrapText="1"/>
      <protection locked="0"/>
    </xf>
    <xf numFmtId="164" fontId="27" fillId="31" borderId="0" xfId="333" applyNumberFormat="1" applyFont="1" applyFill="1" applyBorder="1" applyAlignment="1" applyProtection="1">
      <alignment horizontal="center" wrapText="1"/>
      <protection locked="0"/>
    </xf>
    <xf numFmtId="164" fontId="6" fillId="31" borderId="0" xfId="333" applyNumberFormat="1" applyFont="1" applyFill="1" applyBorder="1" applyAlignment="1" applyProtection="1">
      <alignment horizontal="center" wrapText="1"/>
      <protection locked="0"/>
    </xf>
    <xf numFmtId="164" fontId="27" fillId="40" borderId="0" xfId="333" applyNumberFormat="1" applyFont="1" applyFill="1" applyBorder="1" applyAlignment="1" applyProtection="1">
      <alignment horizontal="center" wrapText="1"/>
      <protection locked="0"/>
    </xf>
    <xf numFmtId="164" fontId="6" fillId="40" borderId="0" xfId="333" applyNumberFormat="1" applyFont="1" applyFill="1" applyBorder="1" applyAlignment="1" applyProtection="1">
      <alignment horizontal="center" wrapText="1"/>
      <protection locked="0"/>
    </xf>
    <xf numFmtId="164" fontId="6" fillId="37" borderId="0" xfId="333" applyNumberFormat="1" applyFont="1" applyFill="1" applyBorder="1" applyAlignment="1" applyProtection="1">
      <alignment horizontal="center" wrapText="1"/>
      <protection locked="0"/>
    </xf>
    <xf numFmtId="164" fontId="6" fillId="41" borderId="0" xfId="333" applyNumberFormat="1" applyFont="1" applyFill="1" applyBorder="1" applyAlignment="1" applyProtection="1">
      <alignment horizontal="center" wrapText="1"/>
      <protection locked="0"/>
    </xf>
    <xf numFmtId="164" fontId="6" fillId="32" borderId="0" xfId="333" applyNumberFormat="1" applyFont="1" applyFill="1" applyBorder="1" applyAlignment="1" applyProtection="1">
      <alignment horizontal="center" wrapText="1"/>
      <protection locked="0"/>
    </xf>
    <xf numFmtId="164" fontId="9" fillId="32" borderId="12" xfId="333" applyNumberFormat="1" applyFont="1" applyFill="1" applyBorder="1" applyProtection="1">
      <protection locked="0"/>
    </xf>
    <xf numFmtId="164" fontId="30" fillId="31" borderId="12" xfId="333" applyNumberFormat="1" applyFont="1" applyFill="1" applyBorder="1" applyProtection="1">
      <protection locked="0"/>
    </xf>
    <xf numFmtId="164" fontId="61" fillId="31" borderId="12" xfId="333" applyNumberFormat="1" applyFont="1" applyFill="1" applyBorder="1" applyProtection="1">
      <protection locked="0"/>
    </xf>
    <xf numFmtId="164" fontId="32" fillId="31" borderId="12" xfId="333" applyNumberFormat="1" applyFont="1" applyFill="1" applyBorder="1" applyProtection="1">
      <protection locked="0"/>
    </xf>
    <xf numFmtId="164" fontId="30" fillId="40" borderId="12" xfId="333" applyNumberFormat="1" applyFont="1" applyFill="1" applyBorder="1" applyProtection="1">
      <protection locked="0"/>
    </xf>
    <xf numFmtId="164" fontId="6" fillId="32" borderId="21" xfId="333" applyNumberFormat="1" applyFont="1" applyFill="1" applyBorder="1" applyProtection="1">
      <protection locked="0"/>
    </xf>
    <xf numFmtId="164" fontId="27" fillId="32" borderId="21" xfId="333" applyNumberFormat="1" applyFont="1" applyFill="1" applyBorder="1" applyProtection="1">
      <protection locked="0"/>
    </xf>
    <xf numFmtId="164" fontId="34" fillId="32" borderId="21" xfId="333" applyNumberFormat="1" applyFont="1" applyFill="1" applyBorder="1" applyAlignment="1" applyProtection="1">
      <alignment horizontal="center"/>
      <protection locked="0"/>
    </xf>
    <xf numFmtId="164" fontId="30" fillId="40" borderId="12" xfId="333" applyNumberFormat="1" applyFont="1" applyFill="1" applyBorder="1" applyAlignment="1" applyProtection="1">
      <alignment wrapText="1"/>
      <protection hidden="1"/>
    </xf>
    <xf numFmtId="164" fontId="30" fillId="37" borderId="12" xfId="333" applyNumberFormat="1" applyFont="1" applyFill="1" applyBorder="1" applyAlignment="1" applyProtection="1">
      <alignment wrapText="1"/>
      <protection hidden="1"/>
    </xf>
    <xf numFmtId="164" fontId="9" fillId="32" borderId="56" xfId="333" applyNumberFormat="1" applyFont="1" applyFill="1" applyBorder="1" applyAlignment="1" applyProtection="1">
      <protection hidden="1"/>
    </xf>
    <xf numFmtId="0" fontId="0" fillId="32" borderId="54" xfId="0" applyFill="1" applyBorder="1" applyProtection="1">
      <protection hidden="1"/>
    </xf>
    <xf numFmtId="0" fontId="0" fillId="32" borderId="55" xfId="0" applyFill="1" applyBorder="1" applyProtection="1">
      <protection hidden="1"/>
    </xf>
    <xf numFmtId="0" fontId="0" fillId="32" borderId="62" xfId="0" applyFill="1" applyBorder="1" applyProtection="1">
      <protection hidden="1"/>
    </xf>
    <xf numFmtId="164" fontId="9" fillId="32" borderId="36" xfId="333" applyNumberFormat="1" applyFont="1" applyFill="1" applyBorder="1" applyAlignment="1" applyProtection="1">
      <protection hidden="1"/>
    </xf>
    <xf numFmtId="164" fontId="27" fillId="32" borderId="34" xfId="333" applyNumberFormat="1" applyFont="1" applyFill="1" applyBorder="1" applyProtection="1">
      <protection hidden="1"/>
    </xf>
  </cellXfs>
  <cellStyles count="417">
    <cellStyle name="20% - Accent1 10" xfId="334"/>
    <cellStyle name="20% - Accent1 11" xfId="376"/>
    <cellStyle name="20% - Accent1 2" xfId="1"/>
    <cellStyle name="20% - Accent1 3" xfId="42"/>
    <cellStyle name="20% - Accent1 4" xfId="84"/>
    <cellStyle name="20% - Accent1 5" xfId="126"/>
    <cellStyle name="20% - Accent1 6" xfId="168"/>
    <cellStyle name="20% - Accent1 7" xfId="209"/>
    <cellStyle name="20% - Accent1 8" xfId="250"/>
    <cellStyle name="20% - Accent1 9" xfId="292"/>
    <cellStyle name="20% - Accent2 10" xfId="335"/>
    <cellStyle name="20% - Accent2 11" xfId="377"/>
    <cellStyle name="20% - Accent2 2" xfId="2"/>
    <cellStyle name="20% - Accent2 3" xfId="43"/>
    <cellStyle name="20% - Accent2 4" xfId="85"/>
    <cellStyle name="20% - Accent2 5" xfId="127"/>
    <cellStyle name="20% - Accent2 6" xfId="169"/>
    <cellStyle name="20% - Accent2 7" xfId="210"/>
    <cellStyle name="20% - Accent2 8" xfId="251"/>
    <cellStyle name="20% - Accent2 9" xfId="293"/>
    <cellStyle name="20% - Accent3 10" xfId="336"/>
    <cellStyle name="20% - Accent3 11" xfId="378"/>
    <cellStyle name="20% - Accent3 2" xfId="3"/>
    <cellStyle name="20% - Accent3 3" xfId="44"/>
    <cellStyle name="20% - Accent3 4" xfId="86"/>
    <cellStyle name="20% - Accent3 5" xfId="128"/>
    <cellStyle name="20% - Accent3 6" xfId="170"/>
    <cellStyle name="20% - Accent3 7" xfId="211"/>
    <cellStyle name="20% - Accent3 8" xfId="252"/>
    <cellStyle name="20% - Accent3 9" xfId="294"/>
    <cellStyle name="20% - Accent4 10" xfId="337"/>
    <cellStyle name="20% - Accent4 11" xfId="379"/>
    <cellStyle name="20% - Accent4 2" xfId="4"/>
    <cellStyle name="20% - Accent4 3" xfId="45"/>
    <cellStyle name="20% - Accent4 4" xfId="87"/>
    <cellStyle name="20% - Accent4 5" xfId="129"/>
    <cellStyle name="20% - Accent4 6" xfId="171"/>
    <cellStyle name="20% - Accent4 7" xfId="212"/>
    <cellStyle name="20% - Accent4 8" xfId="253"/>
    <cellStyle name="20% - Accent4 9" xfId="295"/>
    <cellStyle name="20% - Accent5 10" xfId="338"/>
    <cellStyle name="20% - Accent5 11" xfId="380"/>
    <cellStyle name="20% - Accent5 2" xfId="5"/>
    <cellStyle name="20% - Accent5 3" xfId="46"/>
    <cellStyle name="20% - Accent5 4" xfId="88"/>
    <cellStyle name="20% - Accent5 5" xfId="130"/>
    <cellStyle name="20% - Accent5 6" xfId="172"/>
    <cellStyle name="20% - Accent5 7" xfId="213"/>
    <cellStyle name="20% - Accent5 8" xfId="254"/>
    <cellStyle name="20% - Accent5 9" xfId="296"/>
    <cellStyle name="20% - Accent6 10" xfId="339"/>
    <cellStyle name="20% - Accent6 11" xfId="381"/>
    <cellStyle name="20% - Accent6 2" xfId="6"/>
    <cellStyle name="20% - Accent6 3" xfId="47"/>
    <cellStyle name="20% - Accent6 4" xfId="89"/>
    <cellStyle name="20% - Accent6 5" xfId="131"/>
    <cellStyle name="20% - Accent6 6" xfId="173"/>
    <cellStyle name="20% - Accent6 7" xfId="214"/>
    <cellStyle name="20% - Accent6 8" xfId="255"/>
    <cellStyle name="20% - Accent6 9" xfId="297"/>
    <cellStyle name="40% - Accent1 10" xfId="340"/>
    <cellStyle name="40% - Accent1 11" xfId="382"/>
    <cellStyle name="40% - Accent1 2" xfId="7"/>
    <cellStyle name="40% - Accent1 3" xfId="48"/>
    <cellStyle name="40% - Accent1 4" xfId="90"/>
    <cellStyle name="40% - Accent1 5" xfId="132"/>
    <cellStyle name="40% - Accent1 6" xfId="174"/>
    <cellStyle name="40% - Accent1 7" xfId="215"/>
    <cellStyle name="40% - Accent1 8" xfId="256"/>
    <cellStyle name="40% - Accent1 9" xfId="298"/>
    <cellStyle name="40% - Accent2 10" xfId="341"/>
    <cellStyle name="40% - Accent2 11" xfId="383"/>
    <cellStyle name="40% - Accent2 2" xfId="8"/>
    <cellStyle name="40% - Accent2 3" xfId="49"/>
    <cellStyle name="40% - Accent2 4" xfId="91"/>
    <cellStyle name="40% - Accent2 5" xfId="133"/>
    <cellStyle name="40% - Accent2 6" xfId="175"/>
    <cellStyle name="40% - Accent2 7" xfId="216"/>
    <cellStyle name="40% - Accent2 8" xfId="257"/>
    <cellStyle name="40% - Accent2 9" xfId="299"/>
    <cellStyle name="40% - Accent3 10" xfId="342"/>
    <cellStyle name="40% - Accent3 11" xfId="384"/>
    <cellStyle name="40% - Accent3 2" xfId="9"/>
    <cellStyle name="40% - Accent3 3" xfId="50"/>
    <cellStyle name="40% - Accent3 4" xfId="92"/>
    <cellStyle name="40% - Accent3 5" xfId="134"/>
    <cellStyle name="40% - Accent3 6" xfId="176"/>
    <cellStyle name="40% - Accent3 7" xfId="217"/>
    <cellStyle name="40% - Accent3 8" xfId="258"/>
    <cellStyle name="40% - Accent3 9" xfId="300"/>
    <cellStyle name="40% - Accent4 10" xfId="343"/>
    <cellStyle name="40% - Accent4 11" xfId="385"/>
    <cellStyle name="40% - Accent4 2" xfId="10"/>
    <cellStyle name="40% - Accent4 3" xfId="51"/>
    <cellStyle name="40% - Accent4 4" xfId="93"/>
    <cellStyle name="40% - Accent4 5" xfId="135"/>
    <cellStyle name="40% - Accent4 6" xfId="177"/>
    <cellStyle name="40% - Accent4 7" xfId="218"/>
    <cellStyle name="40% - Accent4 8" xfId="259"/>
    <cellStyle name="40% - Accent4 9" xfId="301"/>
    <cellStyle name="40% - Accent5 10" xfId="344"/>
    <cellStyle name="40% - Accent5 11" xfId="386"/>
    <cellStyle name="40% - Accent5 2" xfId="11"/>
    <cellStyle name="40% - Accent5 3" xfId="52"/>
    <cellStyle name="40% - Accent5 4" xfId="94"/>
    <cellStyle name="40% - Accent5 5" xfId="136"/>
    <cellStyle name="40% - Accent5 6" xfId="178"/>
    <cellStyle name="40% - Accent5 7" xfId="219"/>
    <cellStyle name="40% - Accent5 8" xfId="260"/>
    <cellStyle name="40% - Accent5 9" xfId="302"/>
    <cellStyle name="40% - Accent6 10" xfId="345"/>
    <cellStyle name="40% - Accent6 11" xfId="387"/>
    <cellStyle name="40% - Accent6 2" xfId="12"/>
    <cellStyle name="40% - Accent6 3" xfId="53"/>
    <cellStyle name="40% - Accent6 4" xfId="95"/>
    <cellStyle name="40% - Accent6 5" xfId="137"/>
    <cellStyle name="40% - Accent6 6" xfId="179"/>
    <cellStyle name="40% - Accent6 7" xfId="220"/>
    <cellStyle name="40% - Accent6 8" xfId="261"/>
    <cellStyle name="40% - Accent6 9" xfId="303"/>
    <cellStyle name="60% - Accent1 10" xfId="346"/>
    <cellStyle name="60% - Accent1 11" xfId="388"/>
    <cellStyle name="60% - Accent1 2" xfId="13"/>
    <cellStyle name="60% - Accent1 3" xfId="54"/>
    <cellStyle name="60% - Accent1 4" xfId="96"/>
    <cellStyle name="60% - Accent1 5" xfId="138"/>
    <cellStyle name="60% - Accent1 6" xfId="180"/>
    <cellStyle name="60% - Accent1 7" xfId="221"/>
    <cellStyle name="60% - Accent1 8" xfId="262"/>
    <cellStyle name="60% - Accent1 9" xfId="304"/>
    <cellStyle name="60% - Accent2 10" xfId="347"/>
    <cellStyle name="60% - Accent2 11" xfId="389"/>
    <cellStyle name="60% - Accent2 2" xfId="14"/>
    <cellStyle name="60% - Accent2 3" xfId="55"/>
    <cellStyle name="60% - Accent2 4" xfId="97"/>
    <cellStyle name="60% - Accent2 5" xfId="139"/>
    <cellStyle name="60% - Accent2 6" xfId="181"/>
    <cellStyle name="60% - Accent2 7" xfId="222"/>
    <cellStyle name="60% - Accent2 8" xfId="263"/>
    <cellStyle name="60% - Accent2 9" xfId="305"/>
    <cellStyle name="60% - Accent3 10" xfId="348"/>
    <cellStyle name="60% - Accent3 11" xfId="390"/>
    <cellStyle name="60% - Accent3 2" xfId="15"/>
    <cellStyle name="60% - Accent3 3" xfId="56"/>
    <cellStyle name="60% - Accent3 4" xfId="98"/>
    <cellStyle name="60% - Accent3 5" xfId="140"/>
    <cellStyle name="60% - Accent3 6" xfId="182"/>
    <cellStyle name="60% - Accent3 7" xfId="223"/>
    <cellStyle name="60% - Accent3 8" xfId="264"/>
    <cellStyle name="60% - Accent3 9" xfId="306"/>
    <cellStyle name="60% - Accent4 10" xfId="349"/>
    <cellStyle name="60% - Accent4 11" xfId="391"/>
    <cellStyle name="60% - Accent4 2" xfId="16"/>
    <cellStyle name="60% - Accent4 3" xfId="57"/>
    <cellStyle name="60% - Accent4 4" xfId="99"/>
    <cellStyle name="60% - Accent4 5" xfId="141"/>
    <cellStyle name="60% - Accent4 6" xfId="183"/>
    <cellStyle name="60% - Accent4 7" xfId="224"/>
    <cellStyle name="60% - Accent4 8" xfId="265"/>
    <cellStyle name="60% - Accent4 9" xfId="307"/>
    <cellStyle name="60% - Accent5 10" xfId="350"/>
    <cellStyle name="60% - Accent5 11" xfId="392"/>
    <cellStyle name="60% - Accent5 2" xfId="17"/>
    <cellStyle name="60% - Accent5 3" xfId="58"/>
    <cellStyle name="60% - Accent5 4" xfId="100"/>
    <cellStyle name="60% - Accent5 5" xfId="142"/>
    <cellStyle name="60% - Accent5 6" xfId="184"/>
    <cellStyle name="60% - Accent5 7" xfId="225"/>
    <cellStyle name="60% - Accent5 8" xfId="266"/>
    <cellStyle name="60% - Accent5 9" xfId="308"/>
    <cellStyle name="60% - Accent6 10" xfId="351"/>
    <cellStyle name="60% - Accent6 11" xfId="393"/>
    <cellStyle name="60% - Accent6 2" xfId="18"/>
    <cellStyle name="60% - Accent6 3" xfId="59"/>
    <cellStyle name="60% - Accent6 4" xfId="101"/>
    <cellStyle name="60% - Accent6 5" xfId="143"/>
    <cellStyle name="60% - Accent6 6" xfId="185"/>
    <cellStyle name="60% - Accent6 7" xfId="226"/>
    <cellStyle name="60% - Accent6 8" xfId="267"/>
    <cellStyle name="60% - Accent6 9" xfId="309"/>
    <cellStyle name="Accent1 10" xfId="352"/>
    <cellStyle name="Accent1 11" xfId="394"/>
    <cellStyle name="Accent1 2" xfId="19"/>
    <cellStyle name="Accent1 3" xfId="60"/>
    <cellStyle name="Accent1 4" xfId="102"/>
    <cellStyle name="Accent1 5" xfId="144"/>
    <cellStyle name="Accent1 6" xfId="186"/>
    <cellStyle name="Accent1 7" xfId="227"/>
    <cellStyle name="Accent1 8" xfId="268"/>
    <cellStyle name="Accent1 9" xfId="310"/>
    <cellStyle name="Accent2 10" xfId="353"/>
    <cellStyle name="Accent2 11" xfId="395"/>
    <cellStyle name="Accent2 2" xfId="20"/>
    <cellStyle name="Accent2 3" xfId="61"/>
    <cellStyle name="Accent2 4" xfId="103"/>
    <cellStyle name="Accent2 5" xfId="145"/>
    <cellStyle name="Accent2 6" xfId="187"/>
    <cellStyle name="Accent2 7" xfId="228"/>
    <cellStyle name="Accent2 8" xfId="269"/>
    <cellStyle name="Accent2 9" xfId="311"/>
    <cellStyle name="Accent3 10" xfId="354"/>
    <cellStyle name="Accent3 11" xfId="396"/>
    <cellStyle name="Accent3 2" xfId="21"/>
    <cellStyle name="Accent3 3" xfId="62"/>
    <cellStyle name="Accent3 4" xfId="104"/>
    <cellStyle name="Accent3 5" xfId="146"/>
    <cellStyle name="Accent3 6" xfId="188"/>
    <cellStyle name="Accent3 7" xfId="229"/>
    <cellStyle name="Accent3 8" xfId="270"/>
    <cellStyle name="Accent3 9" xfId="312"/>
    <cellStyle name="Accent4 10" xfId="355"/>
    <cellStyle name="Accent4 11" xfId="397"/>
    <cellStyle name="Accent4 2" xfId="22"/>
    <cellStyle name="Accent4 3" xfId="63"/>
    <cellStyle name="Accent4 4" xfId="105"/>
    <cellStyle name="Accent4 5" xfId="147"/>
    <cellStyle name="Accent4 6" xfId="189"/>
    <cellStyle name="Accent4 7" xfId="230"/>
    <cellStyle name="Accent4 8" xfId="271"/>
    <cellStyle name="Accent4 9" xfId="313"/>
    <cellStyle name="Accent5 10" xfId="356"/>
    <cellStyle name="Accent5 11" xfId="398"/>
    <cellStyle name="Accent5 2" xfId="23"/>
    <cellStyle name="Accent5 3" xfId="64"/>
    <cellStyle name="Accent5 4" xfId="106"/>
    <cellStyle name="Accent5 5" xfId="148"/>
    <cellStyle name="Accent5 6" xfId="190"/>
    <cellStyle name="Accent5 7" xfId="231"/>
    <cellStyle name="Accent5 8" xfId="272"/>
    <cellStyle name="Accent5 9" xfId="314"/>
    <cellStyle name="Accent6 10" xfId="357"/>
    <cellStyle name="Accent6 11" xfId="399"/>
    <cellStyle name="Accent6 2" xfId="24"/>
    <cellStyle name="Accent6 3" xfId="65"/>
    <cellStyle name="Accent6 4" xfId="107"/>
    <cellStyle name="Accent6 5" xfId="149"/>
    <cellStyle name="Accent6 6" xfId="191"/>
    <cellStyle name="Accent6 7" xfId="232"/>
    <cellStyle name="Accent6 8" xfId="273"/>
    <cellStyle name="Accent6 9" xfId="315"/>
    <cellStyle name="Bad 10" xfId="358"/>
    <cellStyle name="Bad 11" xfId="400"/>
    <cellStyle name="Bad 2" xfId="25"/>
    <cellStyle name="Bad 3" xfId="66"/>
    <cellStyle name="Bad 4" xfId="108"/>
    <cellStyle name="Bad 5" xfId="150"/>
    <cellStyle name="Bad 6" xfId="192"/>
    <cellStyle name="Bad 7" xfId="233"/>
    <cellStyle name="Bad 8" xfId="274"/>
    <cellStyle name="Bad 9" xfId="316"/>
    <cellStyle name="Calculation 10" xfId="359"/>
    <cellStyle name="Calculation 11" xfId="401"/>
    <cellStyle name="Calculation 2" xfId="26"/>
    <cellStyle name="Calculation 3" xfId="67"/>
    <cellStyle name="Calculation 4" xfId="109"/>
    <cellStyle name="Calculation 5" xfId="151"/>
    <cellStyle name="Calculation 6" xfId="193"/>
    <cellStyle name="Calculation 7" xfId="234"/>
    <cellStyle name="Calculation 8" xfId="275"/>
    <cellStyle name="Calculation 9" xfId="317"/>
    <cellStyle name="Check Cell 10" xfId="360"/>
    <cellStyle name="Check Cell 11" xfId="402"/>
    <cellStyle name="Check Cell 2" xfId="27"/>
    <cellStyle name="Check Cell 3" xfId="68"/>
    <cellStyle name="Check Cell 4" xfId="110"/>
    <cellStyle name="Check Cell 5" xfId="152"/>
    <cellStyle name="Check Cell 6" xfId="194"/>
    <cellStyle name="Check Cell 7" xfId="235"/>
    <cellStyle name="Check Cell 8" xfId="276"/>
    <cellStyle name="Check Cell 9" xfId="318"/>
    <cellStyle name="Explanatory Text 10" xfId="361"/>
    <cellStyle name="Explanatory Text 11" xfId="403"/>
    <cellStyle name="Explanatory Text 2" xfId="28"/>
    <cellStyle name="Explanatory Text 3" xfId="69"/>
    <cellStyle name="Explanatory Text 4" xfId="111"/>
    <cellStyle name="Explanatory Text 5" xfId="153"/>
    <cellStyle name="Explanatory Text 6" xfId="195"/>
    <cellStyle name="Explanatory Text 7" xfId="236"/>
    <cellStyle name="Explanatory Text 8" xfId="277"/>
    <cellStyle name="Explanatory Text 9" xfId="319"/>
    <cellStyle name="Good 10" xfId="362"/>
    <cellStyle name="Good 11" xfId="404"/>
    <cellStyle name="Good 2" xfId="29"/>
    <cellStyle name="Good 3" xfId="70"/>
    <cellStyle name="Good 4" xfId="112"/>
    <cellStyle name="Good 5" xfId="154"/>
    <cellStyle name="Good 6" xfId="196"/>
    <cellStyle name="Good 7" xfId="237"/>
    <cellStyle name="Good 8" xfId="278"/>
    <cellStyle name="Good 9" xfId="320"/>
    <cellStyle name="Heading 1 10" xfId="363"/>
    <cellStyle name="Heading 1 11" xfId="405"/>
    <cellStyle name="Heading 1 2" xfId="30"/>
    <cellStyle name="Heading 1 3" xfId="71"/>
    <cellStyle name="Heading 1 4" xfId="113"/>
    <cellStyle name="Heading 1 5" xfId="155"/>
    <cellStyle name="Heading 1 6" xfId="197"/>
    <cellStyle name="Heading 1 7" xfId="238"/>
    <cellStyle name="Heading 1 8" xfId="279"/>
    <cellStyle name="Heading 1 9" xfId="321"/>
    <cellStyle name="Heading 2 10" xfId="364"/>
    <cellStyle name="Heading 2 11" xfId="406"/>
    <cellStyle name="Heading 2 2" xfId="31"/>
    <cellStyle name="Heading 2 3" xfId="72"/>
    <cellStyle name="Heading 2 4" xfId="114"/>
    <cellStyle name="Heading 2 5" xfId="156"/>
    <cellStyle name="Heading 2 6" xfId="198"/>
    <cellStyle name="Heading 2 7" xfId="239"/>
    <cellStyle name="Heading 2 8" xfId="280"/>
    <cellStyle name="Heading 2 9" xfId="322"/>
    <cellStyle name="Heading 3 10" xfId="365"/>
    <cellStyle name="Heading 3 11" xfId="407"/>
    <cellStyle name="Heading 3 2" xfId="32"/>
    <cellStyle name="Heading 3 3" xfId="73"/>
    <cellStyle name="Heading 3 4" xfId="115"/>
    <cellStyle name="Heading 3 5" xfId="157"/>
    <cellStyle name="Heading 3 6" xfId="199"/>
    <cellStyle name="Heading 3 7" xfId="240"/>
    <cellStyle name="Heading 3 8" xfId="281"/>
    <cellStyle name="Heading 3 9" xfId="323"/>
    <cellStyle name="Heading 4 10" xfId="366"/>
    <cellStyle name="Heading 4 11" xfId="408"/>
    <cellStyle name="Heading 4 2" xfId="33"/>
    <cellStyle name="Heading 4 3" xfId="74"/>
    <cellStyle name="Heading 4 4" xfId="116"/>
    <cellStyle name="Heading 4 5" xfId="158"/>
    <cellStyle name="Heading 4 6" xfId="200"/>
    <cellStyle name="Heading 4 7" xfId="241"/>
    <cellStyle name="Heading 4 8" xfId="282"/>
    <cellStyle name="Heading 4 9" xfId="324"/>
    <cellStyle name="Input 10" xfId="367"/>
    <cellStyle name="Input 11" xfId="409"/>
    <cellStyle name="Input 2" xfId="34"/>
    <cellStyle name="Input 3" xfId="75"/>
    <cellStyle name="Input 4" xfId="117"/>
    <cellStyle name="Input 5" xfId="159"/>
    <cellStyle name="Input 6" xfId="201"/>
    <cellStyle name="Input 7" xfId="242"/>
    <cellStyle name="Input 8" xfId="283"/>
    <cellStyle name="Input 9" xfId="325"/>
    <cellStyle name="Linked Cell 10" xfId="368"/>
    <cellStyle name="Linked Cell 11" xfId="410"/>
    <cellStyle name="Linked Cell 2" xfId="35"/>
    <cellStyle name="Linked Cell 3" xfId="76"/>
    <cellStyle name="Linked Cell 4" xfId="118"/>
    <cellStyle name="Linked Cell 5" xfId="160"/>
    <cellStyle name="Linked Cell 6" xfId="202"/>
    <cellStyle name="Linked Cell 7" xfId="243"/>
    <cellStyle name="Linked Cell 8" xfId="284"/>
    <cellStyle name="Linked Cell 9" xfId="326"/>
    <cellStyle name="Neutral 10" xfId="369"/>
    <cellStyle name="Neutral 11" xfId="411"/>
    <cellStyle name="Neutral 2" xfId="36"/>
    <cellStyle name="Neutral 3" xfId="77"/>
    <cellStyle name="Neutral 4" xfId="119"/>
    <cellStyle name="Neutral 5" xfId="161"/>
    <cellStyle name="Neutral 6" xfId="203"/>
    <cellStyle name="Neutral 7" xfId="244"/>
    <cellStyle name="Neutral 8" xfId="285"/>
    <cellStyle name="Neutral 9" xfId="327"/>
    <cellStyle name="Normal" xfId="0" builtinId="0"/>
    <cellStyle name="Normal 10" xfId="333"/>
    <cellStyle name="Normal 11" xfId="375"/>
    <cellStyle name="Normal 4" xfId="83"/>
    <cellStyle name="Normal 5" xfId="125"/>
    <cellStyle name="Normal 6" xfId="167"/>
    <cellStyle name="Normal 9" xfId="291"/>
    <cellStyle name="Note 10" xfId="370"/>
    <cellStyle name="Note 11" xfId="412"/>
    <cellStyle name="Note 2" xfId="37"/>
    <cellStyle name="Note 3" xfId="78"/>
    <cellStyle name="Note 4" xfId="120"/>
    <cellStyle name="Note 5" xfId="162"/>
    <cellStyle name="Note 6" xfId="204"/>
    <cellStyle name="Note 7" xfId="245"/>
    <cellStyle name="Note 8" xfId="286"/>
    <cellStyle name="Note 9" xfId="328"/>
    <cellStyle name="Output 10" xfId="371"/>
    <cellStyle name="Output 11" xfId="413"/>
    <cellStyle name="Output 2" xfId="38"/>
    <cellStyle name="Output 3" xfId="79"/>
    <cellStyle name="Output 4" xfId="121"/>
    <cellStyle name="Output 5" xfId="163"/>
    <cellStyle name="Output 6" xfId="205"/>
    <cellStyle name="Output 7" xfId="246"/>
    <cellStyle name="Output 8" xfId="287"/>
    <cellStyle name="Output 9" xfId="329"/>
    <cellStyle name="Title 10" xfId="372"/>
    <cellStyle name="Title 11" xfId="414"/>
    <cellStyle name="Title 2" xfId="39"/>
    <cellStyle name="Title 3" xfId="80"/>
    <cellStyle name="Title 4" xfId="122"/>
    <cellStyle name="Title 5" xfId="164"/>
    <cellStyle name="Title 6" xfId="206"/>
    <cellStyle name="Title 7" xfId="247"/>
    <cellStyle name="Title 8" xfId="288"/>
    <cellStyle name="Title 9" xfId="330"/>
    <cellStyle name="Total 10" xfId="373"/>
    <cellStyle name="Total 11" xfId="415"/>
    <cellStyle name="Total 2" xfId="40"/>
    <cellStyle name="Total 3" xfId="81"/>
    <cellStyle name="Total 4" xfId="123"/>
    <cellStyle name="Total 5" xfId="165"/>
    <cellStyle name="Total 6" xfId="207"/>
    <cellStyle name="Total 7" xfId="248"/>
    <cellStyle name="Total 8" xfId="289"/>
    <cellStyle name="Total 9" xfId="331"/>
    <cellStyle name="Warning Text 10" xfId="374"/>
    <cellStyle name="Warning Text 11" xfId="416"/>
    <cellStyle name="Warning Text 2" xfId="41"/>
    <cellStyle name="Warning Text 3" xfId="82"/>
    <cellStyle name="Warning Text 4" xfId="124"/>
    <cellStyle name="Warning Text 5" xfId="166"/>
    <cellStyle name="Warning Text 6" xfId="208"/>
    <cellStyle name="Warning Text 7" xfId="249"/>
    <cellStyle name="Warning Text 8" xfId="290"/>
    <cellStyle name="Warning Text 9" xfId="332"/>
  </cellStyles>
  <dxfs count="5"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ill>
        <patternFill patternType="solid">
          <fgColor indexed="64"/>
          <bgColor indexed="1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8"/>
  <sheetViews>
    <sheetView workbookViewId="0">
      <selection activeCell="C17" sqref="C17"/>
    </sheetView>
  </sheetViews>
  <sheetFormatPr defaultRowHeight="12.75"/>
  <cols>
    <col min="1" max="3" width="9.140625" style="139"/>
    <col min="4" max="4" width="13" style="139" customWidth="1"/>
    <col min="5" max="5" width="12.140625" style="139" customWidth="1"/>
    <col min="6" max="13" width="9.140625" style="139"/>
    <col min="14" max="14" width="13.7109375" style="139" customWidth="1"/>
    <col min="15" max="16384" width="9.140625" style="139"/>
  </cols>
  <sheetData>
    <row r="1" spans="1:19">
      <c r="A1" s="339" t="s">
        <v>23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</row>
    <row r="2" spans="1:19" s="216" customFormat="1">
      <c r="A2" s="308" t="s">
        <v>24</v>
      </c>
      <c r="B2" s="307"/>
      <c r="C2" s="307"/>
      <c r="D2" s="301"/>
      <c r="E2" s="340" t="s">
        <v>24</v>
      </c>
      <c r="F2" s="340"/>
      <c r="G2" s="340"/>
      <c r="H2" s="340"/>
      <c r="I2" s="341" t="s">
        <v>25</v>
      </c>
      <c r="J2" s="341"/>
      <c r="K2" s="341"/>
      <c r="L2" s="342">
        <v>41153</v>
      </c>
      <c r="M2" s="343"/>
    </row>
    <row r="3" spans="1:19" ht="15.75">
      <c r="A3" s="336"/>
      <c r="B3" s="337"/>
      <c r="C3" s="337"/>
      <c r="D3" s="337"/>
      <c r="E3" s="337"/>
      <c r="F3" s="337"/>
      <c r="G3" s="337"/>
      <c r="H3" s="338"/>
      <c r="I3" s="302"/>
      <c r="J3" s="302"/>
      <c r="K3" s="302"/>
      <c r="L3" s="302"/>
      <c r="M3" s="302"/>
      <c r="N3" s="302"/>
      <c r="O3" s="302"/>
      <c r="P3" s="302"/>
      <c r="Q3" s="302"/>
      <c r="R3" s="302"/>
    </row>
    <row r="4" spans="1:19">
      <c r="A4" s="303"/>
      <c r="B4" s="304"/>
      <c r="C4" s="304"/>
      <c r="D4" s="304"/>
      <c r="E4" s="304"/>
      <c r="F4" s="304"/>
      <c r="G4" s="304"/>
      <c r="H4" s="304" t="s">
        <v>0</v>
      </c>
      <c r="I4" s="304"/>
      <c r="J4" s="305" t="s">
        <v>1</v>
      </c>
      <c r="K4" s="305"/>
      <c r="L4" s="305"/>
      <c r="M4" s="305"/>
      <c r="N4" s="305"/>
      <c r="O4" s="219" t="s">
        <v>2</v>
      </c>
      <c r="P4" s="304"/>
      <c r="Q4" s="220" t="s">
        <v>3</v>
      </c>
      <c r="R4" s="306"/>
    </row>
    <row r="5" spans="1:19" ht="25.5">
      <c r="A5" s="221" t="s">
        <v>4</v>
      </c>
      <c r="B5" s="222" t="s">
        <v>5</v>
      </c>
      <c r="C5" s="223" t="s">
        <v>22</v>
      </c>
      <c r="D5" s="223" t="s">
        <v>185</v>
      </c>
      <c r="E5" s="223" t="s">
        <v>6</v>
      </c>
      <c r="F5" s="223" t="s">
        <v>26</v>
      </c>
      <c r="G5" s="223" t="s">
        <v>7</v>
      </c>
      <c r="H5" s="224" t="s">
        <v>8</v>
      </c>
      <c r="I5" s="224" t="s">
        <v>9</v>
      </c>
      <c r="J5" s="223" t="s">
        <v>10</v>
      </c>
      <c r="K5" s="223" t="s">
        <v>11</v>
      </c>
      <c r="L5" s="223" t="s">
        <v>12</v>
      </c>
      <c r="M5" s="223" t="s">
        <v>13</v>
      </c>
      <c r="N5" s="223" t="s">
        <v>80</v>
      </c>
      <c r="O5" s="224" t="s">
        <v>14</v>
      </c>
      <c r="P5" s="224" t="s">
        <v>15</v>
      </c>
      <c r="Q5" s="225" t="s">
        <v>16</v>
      </c>
      <c r="R5" s="225" t="s">
        <v>15</v>
      </c>
    </row>
    <row r="6" spans="1:19">
      <c r="A6" s="226"/>
      <c r="B6" s="3"/>
      <c r="C6" s="2"/>
      <c r="D6" s="2"/>
      <c r="E6" s="2"/>
      <c r="F6" s="2"/>
      <c r="G6" s="2"/>
      <c r="H6" s="1"/>
      <c r="I6" s="1"/>
      <c r="J6" s="2"/>
      <c r="K6" s="2"/>
      <c r="L6" s="2"/>
      <c r="M6" s="2"/>
      <c r="N6" s="2"/>
      <c r="O6" s="1"/>
      <c r="P6" s="1"/>
      <c r="Q6" s="217" t="s">
        <v>17</v>
      </c>
      <c r="R6" s="217" t="s">
        <v>18</v>
      </c>
    </row>
    <row r="7" spans="1:19">
      <c r="A7" s="226">
        <v>1</v>
      </c>
      <c r="B7" s="3"/>
      <c r="C7" s="4"/>
      <c r="D7" s="4"/>
      <c r="E7" s="2"/>
      <c r="F7" s="245">
        <f>SUM('Petty Cash'!D35:D42)</f>
        <v>0</v>
      </c>
      <c r="G7" s="4"/>
      <c r="H7" s="244">
        <f>SUM(B7:G7)</f>
        <v>0</v>
      </c>
      <c r="I7" s="244">
        <f>+I6+H7</f>
        <v>0</v>
      </c>
      <c r="J7" s="2"/>
      <c r="K7" s="4"/>
      <c r="L7" s="2"/>
      <c r="M7" s="4"/>
      <c r="N7" s="5"/>
      <c r="O7" s="246">
        <f>+'CASH STATUS'!J8</f>
        <v>0</v>
      </c>
      <c r="P7" s="246">
        <f>+P6+O7</f>
        <v>0</v>
      </c>
      <c r="Q7" s="237" t="e">
        <f>+H7/P7</f>
        <v>#DIV/0!</v>
      </c>
      <c r="R7" s="237" t="e">
        <f>+I7/P7</f>
        <v>#DIV/0!</v>
      </c>
      <c r="S7" s="149"/>
    </row>
    <row r="8" spans="1:19">
      <c r="A8" s="226">
        <v>2</v>
      </c>
      <c r="B8" s="3"/>
      <c r="C8" s="4"/>
      <c r="D8" s="4"/>
      <c r="E8" s="2"/>
      <c r="F8" s="245">
        <f>SUM('Petty Cash'!E35:E42)</f>
        <v>0</v>
      </c>
      <c r="G8" s="2"/>
      <c r="H8" s="244">
        <f t="shared" ref="H8:H37" si="0">SUM(B8:G8)</f>
        <v>0</v>
      </c>
      <c r="I8" s="244">
        <f t="shared" ref="I8:I37" si="1">+I7+H8</f>
        <v>0</v>
      </c>
      <c r="J8" s="2"/>
      <c r="K8" s="4"/>
      <c r="L8" s="2"/>
      <c r="M8" s="4"/>
      <c r="N8" s="6"/>
      <c r="O8" s="246">
        <f>+'CASH STATUS'!J9</f>
        <v>0</v>
      </c>
      <c r="P8" s="246">
        <f t="shared" ref="P8:P37" si="2">+P7+O8</f>
        <v>0</v>
      </c>
      <c r="Q8" s="237" t="e">
        <f t="shared" ref="Q8:Q37" si="3">+H8/P8</f>
        <v>#DIV/0!</v>
      </c>
      <c r="R8" s="237" t="e">
        <f t="shared" ref="R8:R37" si="4">+I8/P8</f>
        <v>#DIV/0!</v>
      </c>
      <c r="S8" s="149"/>
    </row>
    <row r="9" spans="1:19">
      <c r="A9" s="226">
        <v>3</v>
      </c>
      <c r="B9" s="3"/>
      <c r="C9" s="4"/>
      <c r="D9" s="4"/>
      <c r="E9" s="2"/>
      <c r="F9" s="245">
        <f>SUM('Petty Cash'!F35:F42)</f>
        <v>0</v>
      </c>
      <c r="G9" s="4"/>
      <c r="H9" s="244">
        <f t="shared" si="0"/>
        <v>0</v>
      </c>
      <c r="I9" s="244">
        <f t="shared" si="1"/>
        <v>0</v>
      </c>
      <c r="J9" s="2"/>
      <c r="K9" s="4"/>
      <c r="L9" s="2"/>
      <c r="M9" s="2"/>
      <c r="N9" s="6"/>
      <c r="O9" s="246">
        <f>+'CASH STATUS'!J10</f>
        <v>0</v>
      </c>
      <c r="P9" s="246">
        <f t="shared" si="2"/>
        <v>0</v>
      </c>
      <c r="Q9" s="237" t="e">
        <f t="shared" si="3"/>
        <v>#DIV/0!</v>
      </c>
      <c r="R9" s="237" t="e">
        <f t="shared" si="4"/>
        <v>#DIV/0!</v>
      </c>
      <c r="S9" s="149"/>
    </row>
    <row r="10" spans="1:19">
      <c r="A10" s="226">
        <v>4</v>
      </c>
      <c r="B10" s="3"/>
      <c r="C10" s="4"/>
      <c r="D10" s="4"/>
      <c r="E10" s="2"/>
      <c r="F10" s="245">
        <f>SUM('Petty Cash'!G35:G42)</f>
        <v>0</v>
      </c>
      <c r="G10" s="11"/>
      <c r="H10" s="244">
        <f t="shared" si="0"/>
        <v>0</v>
      </c>
      <c r="I10" s="244">
        <f t="shared" si="1"/>
        <v>0</v>
      </c>
      <c r="J10" s="2"/>
      <c r="K10" s="4"/>
      <c r="L10" s="2"/>
      <c r="M10" s="4"/>
      <c r="N10" s="6"/>
      <c r="O10" s="246">
        <f>+'CASH STATUS'!J11</f>
        <v>0</v>
      </c>
      <c r="P10" s="246">
        <f t="shared" si="2"/>
        <v>0</v>
      </c>
      <c r="Q10" s="237" t="e">
        <f t="shared" si="3"/>
        <v>#DIV/0!</v>
      </c>
      <c r="R10" s="237" t="e">
        <f t="shared" si="4"/>
        <v>#DIV/0!</v>
      </c>
      <c r="S10" s="149"/>
    </row>
    <row r="11" spans="1:19">
      <c r="A11" s="226">
        <v>5</v>
      </c>
      <c r="B11" s="3"/>
      <c r="C11" s="4"/>
      <c r="D11" s="4"/>
      <c r="E11" s="7"/>
      <c r="F11" s="245">
        <f>SUM('Petty Cash'!H35:H42)</f>
        <v>0</v>
      </c>
      <c r="G11" s="4"/>
      <c r="H11" s="244">
        <f t="shared" si="0"/>
        <v>0</v>
      </c>
      <c r="I11" s="244">
        <f t="shared" si="1"/>
        <v>0</v>
      </c>
      <c r="J11" s="2"/>
      <c r="K11" s="4"/>
      <c r="L11" s="2"/>
      <c r="M11" s="2"/>
      <c r="N11" s="6"/>
      <c r="O11" s="246">
        <f>+'CASH STATUS'!J12</f>
        <v>0</v>
      </c>
      <c r="P11" s="246">
        <f t="shared" si="2"/>
        <v>0</v>
      </c>
      <c r="Q11" s="237" t="e">
        <f t="shared" si="3"/>
        <v>#DIV/0!</v>
      </c>
      <c r="R11" s="237" t="e">
        <f t="shared" si="4"/>
        <v>#DIV/0!</v>
      </c>
      <c r="S11" s="149"/>
    </row>
    <row r="12" spans="1:19">
      <c r="A12" s="226">
        <v>6</v>
      </c>
      <c r="B12" s="3"/>
      <c r="C12" s="4"/>
      <c r="D12" s="4"/>
      <c r="E12" s="2"/>
      <c r="F12" s="245">
        <f>SUM('Petty Cash'!I35:I42)</f>
        <v>0</v>
      </c>
      <c r="G12" s="4"/>
      <c r="H12" s="244">
        <f t="shared" si="0"/>
        <v>0</v>
      </c>
      <c r="I12" s="244">
        <f t="shared" si="1"/>
        <v>0</v>
      </c>
      <c r="J12" s="2"/>
      <c r="K12" s="4"/>
      <c r="L12" s="2"/>
      <c r="M12" s="2"/>
      <c r="N12" s="6"/>
      <c r="O12" s="246">
        <f>+'CASH STATUS'!J13</f>
        <v>0</v>
      </c>
      <c r="P12" s="246">
        <f t="shared" si="2"/>
        <v>0</v>
      </c>
      <c r="Q12" s="237" t="e">
        <f t="shared" si="3"/>
        <v>#DIV/0!</v>
      </c>
      <c r="R12" s="237" t="e">
        <f t="shared" si="4"/>
        <v>#DIV/0!</v>
      </c>
      <c r="S12" s="149"/>
    </row>
    <row r="13" spans="1:19">
      <c r="A13" s="226">
        <v>7</v>
      </c>
      <c r="B13" s="3"/>
      <c r="C13" s="4"/>
      <c r="D13" s="4"/>
      <c r="E13" s="2"/>
      <c r="F13" s="245">
        <f>SUM('Petty Cash'!J35:J42)</f>
        <v>0</v>
      </c>
      <c r="G13" s="4"/>
      <c r="H13" s="244">
        <f t="shared" si="0"/>
        <v>0</v>
      </c>
      <c r="I13" s="244">
        <f t="shared" si="1"/>
        <v>0</v>
      </c>
      <c r="J13" s="2"/>
      <c r="K13" s="4"/>
      <c r="L13" s="2"/>
      <c r="M13" s="2"/>
      <c r="N13" s="6"/>
      <c r="O13" s="246">
        <f>+'CASH STATUS'!J14</f>
        <v>0</v>
      </c>
      <c r="P13" s="246">
        <f t="shared" si="2"/>
        <v>0</v>
      </c>
      <c r="Q13" s="237" t="e">
        <f t="shared" si="3"/>
        <v>#DIV/0!</v>
      </c>
      <c r="R13" s="237" t="e">
        <f t="shared" si="4"/>
        <v>#DIV/0!</v>
      </c>
      <c r="S13" s="149"/>
    </row>
    <row r="14" spans="1:19">
      <c r="A14" s="226">
        <v>8</v>
      </c>
      <c r="B14" s="3"/>
      <c r="C14" s="4"/>
      <c r="D14" s="4"/>
      <c r="E14" s="2"/>
      <c r="F14" s="245">
        <f>SUM('Petty Cash'!K35:K42)</f>
        <v>0</v>
      </c>
      <c r="G14" s="4"/>
      <c r="H14" s="244">
        <f t="shared" si="0"/>
        <v>0</v>
      </c>
      <c r="I14" s="244">
        <f t="shared" si="1"/>
        <v>0</v>
      </c>
      <c r="J14" s="2"/>
      <c r="K14" s="4"/>
      <c r="L14" s="2"/>
      <c r="M14" s="2"/>
      <c r="N14" s="6"/>
      <c r="O14" s="246">
        <f>+'CASH STATUS'!J15</f>
        <v>0</v>
      </c>
      <c r="P14" s="246">
        <f t="shared" si="2"/>
        <v>0</v>
      </c>
      <c r="Q14" s="237" t="e">
        <f t="shared" si="3"/>
        <v>#DIV/0!</v>
      </c>
      <c r="R14" s="237" t="e">
        <f t="shared" si="4"/>
        <v>#DIV/0!</v>
      </c>
      <c r="S14" s="149"/>
    </row>
    <row r="15" spans="1:19">
      <c r="A15" s="226">
        <v>9</v>
      </c>
      <c r="B15" s="3"/>
      <c r="C15" s="4"/>
      <c r="D15" s="4"/>
      <c r="E15" s="2"/>
      <c r="F15" s="245">
        <f>SUM('Petty Cash'!L35:L42)</f>
        <v>0</v>
      </c>
      <c r="G15" s="4"/>
      <c r="H15" s="244">
        <f t="shared" si="0"/>
        <v>0</v>
      </c>
      <c r="I15" s="244">
        <f t="shared" si="1"/>
        <v>0</v>
      </c>
      <c r="J15" s="2"/>
      <c r="K15" s="4"/>
      <c r="L15" s="2"/>
      <c r="M15" s="2"/>
      <c r="N15" s="6"/>
      <c r="O15" s="246">
        <f>+'CASH STATUS'!J16</f>
        <v>0</v>
      </c>
      <c r="P15" s="246">
        <f t="shared" si="2"/>
        <v>0</v>
      </c>
      <c r="Q15" s="237" t="e">
        <f t="shared" si="3"/>
        <v>#DIV/0!</v>
      </c>
      <c r="R15" s="237" t="e">
        <f t="shared" si="4"/>
        <v>#DIV/0!</v>
      </c>
      <c r="S15" s="149"/>
    </row>
    <row r="16" spans="1:19">
      <c r="A16" s="226">
        <v>10</v>
      </c>
      <c r="B16" s="3"/>
      <c r="C16" s="4"/>
      <c r="D16" s="4"/>
      <c r="E16" s="2"/>
      <c r="F16" s="245">
        <f>SUM('Petty Cash'!M35:M42)</f>
        <v>0</v>
      </c>
      <c r="G16" s="4"/>
      <c r="H16" s="244">
        <f t="shared" si="0"/>
        <v>0</v>
      </c>
      <c r="I16" s="244">
        <f t="shared" si="1"/>
        <v>0</v>
      </c>
      <c r="J16" s="2"/>
      <c r="K16" s="4"/>
      <c r="L16" s="2"/>
      <c r="M16" s="4"/>
      <c r="N16" s="6"/>
      <c r="O16" s="246">
        <f>+'CASH STATUS'!J17</f>
        <v>0</v>
      </c>
      <c r="P16" s="246">
        <f t="shared" si="2"/>
        <v>0</v>
      </c>
      <c r="Q16" s="237" t="e">
        <f t="shared" si="3"/>
        <v>#DIV/0!</v>
      </c>
      <c r="R16" s="237" t="e">
        <f t="shared" si="4"/>
        <v>#DIV/0!</v>
      </c>
      <c r="S16" s="149"/>
    </row>
    <row r="17" spans="1:19">
      <c r="A17" s="226">
        <v>11</v>
      </c>
      <c r="B17" s="3"/>
      <c r="C17" s="4"/>
      <c r="D17" s="4"/>
      <c r="E17" s="2"/>
      <c r="F17" s="245">
        <f>SUM('Petty Cash'!N35:N42)</f>
        <v>0</v>
      </c>
      <c r="G17" s="4"/>
      <c r="H17" s="244">
        <f t="shared" si="0"/>
        <v>0</v>
      </c>
      <c r="I17" s="244">
        <f t="shared" si="1"/>
        <v>0</v>
      </c>
      <c r="J17" s="2"/>
      <c r="K17" s="4"/>
      <c r="L17" s="2"/>
      <c r="M17" s="4"/>
      <c r="N17" s="8"/>
      <c r="O17" s="246">
        <f>+'CASH STATUS'!J18</f>
        <v>0</v>
      </c>
      <c r="P17" s="246">
        <f t="shared" si="2"/>
        <v>0</v>
      </c>
      <c r="Q17" s="237" t="e">
        <f t="shared" si="3"/>
        <v>#DIV/0!</v>
      </c>
      <c r="R17" s="237" t="e">
        <f t="shared" si="4"/>
        <v>#DIV/0!</v>
      </c>
      <c r="S17" s="149"/>
    </row>
    <row r="18" spans="1:19">
      <c r="A18" s="226">
        <v>12</v>
      </c>
      <c r="B18" s="3"/>
      <c r="C18" s="4"/>
      <c r="D18" s="4"/>
      <c r="E18" s="2"/>
      <c r="F18" s="245">
        <f>SUM('Petty Cash'!O35:O42)</f>
        <v>0</v>
      </c>
      <c r="G18" s="4"/>
      <c r="H18" s="244">
        <f t="shared" si="0"/>
        <v>0</v>
      </c>
      <c r="I18" s="244">
        <f t="shared" si="1"/>
        <v>0</v>
      </c>
      <c r="J18" s="2"/>
      <c r="K18" s="4"/>
      <c r="L18" s="2"/>
      <c r="M18" s="2"/>
      <c r="N18" s="8"/>
      <c r="O18" s="246">
        <f>+'CASH STATUS'!J19</f>
        <v>0</v>
      </c>
      <c r="P18" s="246">
        <f t="shared" si="2"/>
        <v>0</v>
      </c>
      <c r="Q18" s="237" t="e">
        <f t="shared" si="3"/>
        <v>#DIV/0!</v>
      </c>
      <c r="R18" s="237" t="e">
        <f t="shared" si="4"/>
        <v>#DIV/0!</v>
      </c>
      <c r="S18" s="149"/>
    </row>
    <row r="19" spans="1:19">
      <c r="A19" s="226">
        <v>13</v>
      </c>
      <c r="B19" s="3"/>
      <c r="C19" s="4"/>
      <c r="D19" s="4"/>
      <c r="E19" s="7"/>
      <c r="F19" s="245">
        <f>SUM('Petty Cash'!P35:P42)</f>
        <v>0</v>
      </c>
      <c r="G19" s="4"/>
      <c r="H19" s="244">
        <f t="shared" si="0"/>
        <v>0</v>
      </c>
      <c r="I19" s="244">
        <f t="shared" si="1"/>
        <v>0</v>
      </c>
      <c r="J19" s="2"/>
      <c r="K19" s="9"/>
      <c r="L19" s="2"/>
      <c r="M19" s="2"/>
      <c r="N19" s="10"/>
      <c r="O19" s="246">
        <f>+'CASH STATUS'!J20</f>
        <v>0</v>
      </c>
      <c r="P19" s="246">
        <f t="shared" si="2"/>
        <v>0</v>
      </c>
      <c r="Q19" s="237" t="e">
        <f t="shared" si="3"/>
        <v>#DIV/0!</v>
      </c>
      <c r="R19" s="237" t="e">
        <f t="shared" si="4"/>
        <v>#DIV/0!</v>
      </c>
      <c r="S19" s="149"/>
    </row>
    <row r="20" spans="1:19">
      <c r="A20" s="226">
        <v>14</v>
      </c>
      <c r="B20" s="3"/>
      <c r="C20" s="4"/>
      <c r="D20" s="4"/>
      <c r="E20" s="2"/>
      <c r="F20" s="245">
        <f>SUM('Petty Cash'!Q35:Q42)</f>
        <v>0</v>
      </c>
      <c r="G20" s="4"/>
      <c r="H20" s="244">
        <f t="shared" si="0"/>
        <v>0</v>
      </c>
      <c r="I20" s="244">
        <f t="shared" si="1"/>
        <v>0</v>
      </c>
      <c r="J20" s="2"/>
      <c r="K20" s="4"/>
      <c r="L20" s="2"/>
      <c r="M20" s="2"/>
      <c r="N20" s="10"/>
      <c r="O20" s="246">
        <f>+'CASH STATUS'!J21</f>
        <v>0</v>
      </c>
      <c r="P20" s="246">
        <f t="shared" si="2"/>
        <v>0</v>
      </c>
      <c r="Q20" s="237" t="e">
        <f t="shared" si="3"/>
        <v>#DIV/0!</v>
      </c>
      <c r="R20" s="237" t="e">
        <f t="shared" si="4"/>
        <v>#DIV/0!</v>
      </c>
      <c r="S20" s="149"/>
    </row>
    <row r="21" spans="1:19">
      <c r="A21" s="226">
        <v>15</v>
      </c>
      <c r="B21" s="3"/>
      <c r="C21" s="4"/>
      <c r="D21" s="4"/>
      <c r="E21" s="2"/>
      <c r="F21" s="245">
        <f>SUM('Petty Cash'!R35:R42)</f>
        <v>0</v>
      </c>
      <c r="G21" s="4"/>
      <c r="H21" s="244">
        <f t="shared" si="0"/>
        <v>0</v>
      </c>
      <c r="I21" s="244">
        <f t="shared" si="1"/>
        <v>0</v>
      </c>
      <c r="J21" s="2"/>
      <c r="K21" s="11"/>
      <c r="L21" s="2"/>
      <c r="M21" s="2"/>
      <c r="N21" s="10"/>
      <c r="O21" s="246">
        <f>+'CASH STATUS'!J22</f>
        <v>0</v>
      </c>
      <c r="P21" s="246">
        <f t="shared" si="2"/>
        <v>0</v>
      </c>
      <c r="Q21" s="237" t="e">
        <f t="shared" si="3"/>
        <v>#DIV/0!</v>
      </c>
      <c r="R21" s="237" t="e">
        <f t="shared" si="4"/>
        <v>#DIV/0!</v>
      </c>
      <c r="S21" s="149"/>
    </row>
    <row r="22" spans="1:19">
      <c r="A22" s="226">
        <v>16</v>
      </c>
      <c r="B22" s="3"/>
      <c r="C22" s="4"/>
      <c r="D22" s="4"/>
      <c r="E22" s="2"/>
      <c r="F22" s="245">
        <f>SUM('Petty Cash'!S35:S42)</f>
        <v>0</v>
      </c>
      <c r="G22" s="4"/>
      <c r="H22" s="244">
        <f t="shared" si="0"/>
        <v>0</v>
      </c>
      <c r="I22" s="244">
        <f t="shared" si="1"/>
        <v>0</v>
      </c>
      <c r="J22" s="2"/>
      <c r="K22" s="4"/>
      <c r="L22" s="2"/>
      <c r="M22" s="2"/>
      <c r="N22" s="10"/>
      <c r="O22" s="246">
        <f>+'CASH STATUS'!J23</f>
        <v>0</v>
      </c>
      <c r="P22" s="246">
        <f t="shared" si="2"/>
        <v>0</v>
      </c>
      <c r="Q22" s="237" t="e">
        <f t="shared" si="3"/>
        <v>#DIV/0!</v>
      </c>
      <c r="R22" s="237" t="e">
        <f t="shared" si="4"/>
        <v>#DIV/0!</v>
      </c>
      <c r="S22" s="149"/>
    </row>
    <row r="23" spans="1:19">
      <c r="A23" s="226">
        <v>17</v>
      </c>
      <c r="B23" s="3"/>
      <c r="C23" s="4"/>
      <c r="D23" s="4"/>
      <c r="E23" s="2"/>
      <c r="F23" s="245">
        <f>SUM('Petty Cash'!T35:T42)</f>
        <v>0</v>
      </c>
      <c r="G23" s="4"/>
      <c r="H23" s="244">
        <f t="shared" si="0"/>
        <v>0</v>
      </c>
      <c r="I23" s="244">
        <f t="shared" si="1"/>
        <v>0</v>
      </c>
      <c r="J23" s="2"/>
      <c r="K23" s="4"/>
      <c r="L23" s="2"/>
      <c r="M23" s="4"/>
      <c r="N23" s="10"/>
      <c r="O23" s="246">
        <f>+'CASH STATUS'!J24</f>
        <v>0</v>
      </c>
      <c r="P23" s="246">
        <f t="shared" si="2"/>
        <v>0</v>
      </c>
      <c r="Q23" s="237" t="e">
        <f t="shared" si="3"/>
        <v>#DIV/0!</v>
      </c>
      <c r="R23" s="237" t="e">
        <f t="shared" si="4"/>
        <v>#DIV/0!</v>
      </c>
      <c r="S23" s="149"/>
    </row>
    <row r="24" spans="1:19">
      <c r="A24" s="226">
        <v>18</v>
      </c>
      <c r="B24" s="3"/>
      <c r="C24" s="4"/>
      <c r="D24" s="4"/>
      <c r="E24" s="2"/>
      <c r="F24" s="245">
        <f>SUM('Petty Cash'!U35:U42)</f>
        <v>0</v>
      </c>
      <c r="G24" s="4"/>
      <c r="H24" s="244">
        <f t="shared" si="0"/>
        <v>0</v>
      </c>
      <c r="I24" s="244">
        <f t="shared" si="1"/>
        <v>0</v>
      </c>
      <c r="J24" s="2"/>
      <c r="K24" s="4"/>
      <c r="L24" s="2"/>
      <c r="M24" s="2"/>
      <c r="N24" s="2"/>
      <c r="O24" s="246">
        <f>+'CASH STATUS'!J25</f>
        <v>0</v>
      </c>
      <c r="P24" s="246">
        <f t="shared" si="2"/>
        <v>0</v>
      </c>
      <c r="Q24" s="237" t="e">
        <f t="shared" si="3"/>
        <v>#DIV/0!</v>
      </c>
      <c r="R24" s="237" t="e">
        <f t="shared" si="4"/>
        <v>#DIV/0!</v>
      </c>
      <c r="S24" s="149"/>
    </row>
    <row r="25" spans="1:19">
      <c r="A25" s="226">
        <v>19</v>
      </c>
      <c r="B25" s="218"/>
      <c r="C25" s="4"/>
      <c r="D25" s="4"/>
      <c r="E25" s="2"/>
      <c r="F25" s="245">
        <f>SUM('Petty Cash'!V35:V42)</f>
        <v>0</v>
      </c>
      <c r="G25" s="4"/>
      <c r="H25" s="244">
        <f t="shared" si="0"/>
        <v>0</v>
      </c>
      <c r="I25" s="244">
        <f t="shared" si="1"/>
        <v>0</v>
      </c>
      <c r="J25" s="2"/>
      <c r="K25" s="4"/>
      <c r="L25" s="2"/>
      <c r="M25" s="2"/>
      <c r="N25" s="10"/>
      <c r="O25" s="246">
        <f>+'CASH STATUS'!J26</f>
        <v>0</v>
      </c>
      <c r="P25" s="246">
        <f t="shared" si="2"/>
        <v>0</v>
      </c>
      <c r="Q25" s="237" t="e">
        <f t="shared" si="3"/>
        <v>#DIV/0!</v>
      </c>
      <c r="R25" s="237" t="e">
        <f t="shared" si="4"/>
        <v>#DIV/0!</v>
      </c>
      <c r="S25" s="149"/>
    </row>
    <row r="26" spans="1:19">
      <c r="A26" s="226">
        <v>20</v>
      </c>
      <c r="B26" s="3"/>
      <c r="C26" s="4"/>
      <c r="D26" s="4"/>
      <c r="E26" s="2"/>
      <c r="F26" s="245">
        <f>SUM('Petty Cash'!W35:W42)</f>
        <v>0</v>
      </c>
      <c r="G26" s="4"/>
      <c r="H26" s="244">
        <f t="shared" si="0"/>
        <v>0</v>
      </c>
      <c r="I26" s="244">
        <f t="shared" si="1"/>
        <v>0</v>
      </c>
      <c r="J26" s="2"/>
      <c r="K26" s="4"/>
      <c r="L26" s="2"/>
      <c r="M26" s="2"/>
      <c r="N26" s="10"/>
      <c r="O26" s="246">
        <f>+'CASH STATUS'!J27</f>
        <v>0</v>
      </c>
      <c r="P26" s="246">
        <f t="shared" si="2"/>
        <v>0</v>
      </c>
      <c r="Q26" s="237" t="e">
        <f t="shared" si="3"/>
        <v>#DIV/0!</v>
      </c>
      <c r="R26" s="237" t="e">
        <f t="shared" si="4"/>
        <v>#DIV/0!</v>
      </c>
      <c r="S26" s="149"/>
    </row>
    <row r="27" spans="1:19">
      <c r="A27" s="226">
        <v>21</v>
      </c>
      <c r="B27" s="3"/>
      <c r="C27" s="4"/>
      <c r="D27" s="4"/>
      <c r="E27" s="2"/>
      <c r="F27" s="245">
        <f>SUM('Petty Cash'!X35:X42)</f>
        <v>0</v>
      </c>
      <c r="G27" s="4"/>
      <c r="H27" s="244">
        <f t="shared" si="0"/>
        <v>0</v>
      </c>
      <c r="I27" s="244">
        <f t="shared" si="1"/>
        <v>0</v>
      </c>
      <c r="J27" s="2"/>
      <c r="K27" s="4"/>
      <c r="L27" s="2"/>
      <c r="M27" s="4"/>
      <c r="N27" s="10"/>
      <c r="O27" s="246">
        <f>+'CASH STATUS'!J28</f>
        <v>0</v>
      </c>
      <c r="P27" s="246">
        <f t="shared" si="2"/>
        <v>0</v>
      </c>
      <c r="Q27" s="237" t="e">
        <f t="shared" si="3"/>
        <v>#DIV/0!</v>
      </c>
      <c r="R27" s="237" t="e">
        <f t="shared" si="4"/>
        <v>#DIV/0!</v>
      </c>
      <c r="S27" s="149"/>
    </row>
    <row r="28" spans="1:19">
      <c r="A28" s="226">
        <v>22</v>
      </c>
      <c r="B28" s="3"/>
      <c r="C28" s="4"/>
      <c r="D28" s="4"/>
      <c r="E28" s="2"/>
      <c r="F28" s="245">
        <f>SUM('Petty Cash'!Y35:Y42)</f>
        <v>0</v>
      </c>
      <c r="G28" s="4"/>
      <c r="H28" s="244">
        <f t="shared" si="0"/>
        <v>0</v>
      </c>
      <c r="I28" s="244">
        <f t="shared" si="1"/>
        <v>0</v>
      </c>
      <c r="J28" s="2"/>
      <c r="K28" s="4"/>
      <c r="L28" s="2"/>
      <c r="M28" s="2"/>
      <c r="N28" s="10"/>
      <c r="O28" s="246">
        <f>+'CASH STATUS'!J29</f>
        <v>0</v>
      </c>
      <c r="P28" s="246">
        <f t="shared" si="2"/>
        <v>0</v>
      </c>
      <c r="Q28" s="237" t="e">
        <f t="shared" si="3"/>
        <v>#DIV/0!</v>
      </c>
      <c r="R28" s="237" t="e">
        <f t="shared" si="4"/>
        <v>#DIV/0!</v>
      </c>
      <c r="S28" s="149"/>
    </row>
    <row r="29" spans="1:19">
      <c r="A29" s="226">
        <v>23</v>
      </c>
      <c r="B29" s="3"/>
      <c r="C29" s="4"/>
      <c r="D29" s="4"/>
      <c r="E29" s="2"/>
      <c r="F29" s="245">
        <f>SUM('Petty Cash'!Z35:Z42)</f>
        <v>0</v>
      </c>
      <c r="G29" s="4"/>
      <c r="H29" s="244">
        <f t="shared" si="0"/>
        <v>0</v>
      </c>
      <c r="I29" s="244">
        <f t="shared" si="1"/>
        <v>0</v>
      </c>
      <c r="J29" s="2"/>
      <c r="K29" s="4"/>
      <c r="L29" s="2"/>
      <c r="M29" s="2"/>
      <c r="N29" s="10"/>
      <c r="O29" s="246">
        <f>+'CASH STATUS'!J30</f>
        <v>0</v>
      </c>
      <c r="P29" s="246">
        <f t="shared" si="2"/>
        <v>0</v>
      </c>
      <c r="Q29" s="237" t="e">
        <f t="shared" si="3"/>
        <v>#DIV/0!</v>
      </c>
      <c r="R29" s="237" t="e">
        <f t="shared" si="4"/>
        <v>#DIV/0!</v>
      </c>
      <c r="S29" s="149"/>
    </row>
    <row r="30" spans="1:19">
      <c r="A30" s="226">
        <v>24</v>
      </c>
      <c r="B30" s="3"/>
      <c r="C30" s="4"/>
      <c r="D30" s="4"/>
      <c r="E30" s="2"/>
      <c r="F30" s="245">
        <f>SUM('Petty Cash'!AA35:AA42)</f>
        <v>0</v>
      </c>
      <c r="G30" s="4"/>
      <c r="H30" s="244">
        <f t="shared" si="0"/>
        <v>0</v>
      </c>
      <c r="I30" s="244">
        <f t="shared" si="1"/>
        <v>0</v>
      </c>
      <c r="J30" s="2"/>
      <c r="K30" s="4"/>
      <c r="L30" s="2"/>
      <c r="M30" s="2"/>
      <c r="N30" s="10"/>
      <c r="O30" s="246">
        <f>+'CASH STATUS'!J31</f>
        <v>0</v>
      </c>
      <c r="P30" s="246">
        <f t="shared" si="2"/>
        <v>0</v>
      </c>
      <c r="Q30" s="237" t="e">
        <f t="shared" si="3"/>
        <v>#DIV/0!</v>
      </c>
      <c r="R30" s="237" t="e">
        <f t="shared" si="4"/>
        <v>#DIV/0!</v>
      </c>
      <c r="S30" s="149"/>
    </row>
    <row r="31" spans="1:19">
      <c r="A31" s="226">
        <v>25</v>
      </c>
      <c r="B31" s="3"/>
      <c r="C31" s="4"/>
      <c r="D31" s="4"/>
      <c r="E31" s="2"/>
      <c r="F31" s="245">
        <f>SUM('Petty Cash'!AB35:AB42)</f>
        <v>0</v>
      </c>
      <c r="G31" s="4"/>
      <c r="H31" s="244">
        <f t="shared" si="0"/>
        <v>0</v>
      </c>
      <c r="I31" s="244">
        <f t="shared" si="1"/>
        <v>0</v>
      </c>
      <c r="J31" s="2"/>
      <c r="K31" s="4"/>
      <c r="L31" s="2"/>
      <c r="M31" s="2"/>
      <c r="N31" s="10"/>
      <c r="O31" s="246">
        <f>+'CASH STATUS'!J32</f>
        <v>0</v>
      </c>
      <c r="P31" s="246">
        <f t="shared" si="2"/>
        <v>0</v>
      </c>
      <c r="Q31" s="237" t="e">
        <f t="shared" si="3"/>
        <v>#DIV/0!</v>
      </c>
      <c r="R31" s="237" t="e">
        <f t="shared" si="4"/>
        <v>#DIV/0!</v>
      </c>
      <c r="S31" s="149"/>
    </row>
    <row r="32" spans="1:19">
      <c r="A32" s="226">
        <v>26</v>
      </c>
      <c r="B32" s="3"/>
      <c r="C32" s="4"/>
      <c r="D32" s="4"/>
      <c r="E32" s="2"/>
      <c r="F32" s="245">
        <f>SUM('Petty Cash'!AC35:AC42)</f>
        <v>0</v>
      </c>
      <c r="G32" s="4"/>
      <c r="H32" s="244">
        <f t="shared" si="0"/>
        <v>0</v>
      </c>
      <c r="I32" s="244">
        <f t="shared" si="1"/>
        <v>0</v>
      </c>
      <c r="J32" s="2"/>
      <c r="K32" s="4"/>
      <c r="L32" s="2"/>
      <c r="M32" s="2"/>
      <c r="N32" s="10"/>
      <c r="O32" s="246">
        <f>+'CASH STATUS'!J33</f>
        <v>0</v>
      </c>
      <c r="P32" s="246">
        <f t="shared" si="2"/>
        <v>0</v>
      </c>
      <c r="Q32" s="237" t="e">
        <f t="shared" si="3"/>
        <v>#DIV/0!</v>
      </c>
      <c r="R32" s="237" t="e">
        <f t="shared" si="4"/>
        <v>#DIV/0!</v>
      </c>
      <c r="S32" s="149"/>
    </row>
    <row r="33" spans="1:19">
      <c r="A33" s="226">
        <v>27</v>
      </c>
      <c r="B33" s="3"/>
      <c r="C33" s="4"/>
      <c r="D33" s="4"/>
      <c r="E33" s="2"/>
      <c r="F33" s="245">
        <f>SUM('Petty Cash'!AD35:AD42)</f>
        <v>0</v>
      </c>
      <c r="G33" s="4"/>
      <c r="H33" s="244">
        <f t="shared" si="0"/>
        <v>0</v>
      </c>
      <c r="I33" s="244">
        <f t="shared" si="1"/>
        <v>0</v>
      </c>
      <c r="J33" s="2"/>
      <c r="K33" s="4"/>
      <c r="L33" s="2"/>
      <c r="M33" s="2"/>
      <c r="N33" s="10"/>
      <c r="O33" s="246">
        <f>+'CASH STATUS'!J34</f>
        <v>0</v>
      </c>
      <c r="P33" s="246">
        <f t="shared" si="2"/>
        <v>0</v>
      </c>
      <c r="Q33" s="237" t="e">
        <f t="shared" si="3"/>
        <v>#DIV/0!</v>
      </c>
      <c r="R33" s="237" t="e">
        <f t="shared" si="4"/>
        <v>#DIV/0!</v>
      </c>
      <c r="S33" s="149"/>
    </row>
    <row r="34" spans="1:19">
      <c r="A34" s="226">
        <v>28</v>
      </c>
      <c r="B34" s="3"/>
      <c r="C34" s="4"/>
      <c r="D34" s="4"/>
      <c r="E34" s="2"/>
      <c r="F34" s="245">
        <f>SUM('Petty Cash'!AE35:AE42)</f>
        <v>0</v>
      </c>
      <c r="G34" s="4"/>
      <c r="H34" s="244">
        <f t="shared" si="0"/>
        <v>0</v>
      </c>
      <c r="I34" s="244">
        <f t="shared" si="1"/>
        <v>0</v>
      </c>
      <c r="J34" s="2"/>
      <c r="K34" s="4"/>
      <c r="L34" s="2"/>
      <c r="M34" s="2"/>
      <c r="N34" s="10"/>
      <c r="O34" s="246">
        <f>+'CASH STATUS'!J35</f>
        <v>0</v>
      </c>
      <c r="P34" s="246">
        <f t="shared" si="2"/>
        <v>0</v>
      </c>
      <c r="Q34" s="237" t="e">
        <f t="shared" si="3"/>
        <v>#DIV/0!</v>
      </c>
      <c r="R34" s="237" t="e">
        <f t="shared" si="4"/>
        <v>#DIV/0!</v>
      </c>
      <c r="S34" s="149"/>
    </row>
    <row r="35" spans="1:19">
      <c r="A35" s="226">
        <v>29</v>
      </c>
      <c r="B35" s="3"/>
      <c r="C35" s="4"/>
      <c r="D35" s="4"/>
      <c r="E35" s="2"/>
      <c r="F35" s="245">
        <f>SUM('Petty Cash'!AF35:AF42)</f>
        <v>0</v>
      </c>
      <c r="G35" s="4"/>
      <c r="H35" s="244">
        <f t="shared" si="0"/>
        <v>0</v>
      </c>
      <c r="I35" s="244">
        <f t="shared" si="1"/>
        <v>0</v>
      </c>
      <c r="J35" s="2"/>
      <c r="K35" s="4"/>
      <c r="L35" s="2"/>
      <c r="M35" s="2"/>
      <c r="N35" s="10"/>
      <c r="O35" s="246">
        <f>+'CASH STATUS'!J36</f>
        <v>0</v>
      </c>
      <c r="P35" s="246">
        <f t="shared" si="2"/>
        <v>0</v>
      </c>
      <c r="Q35" s="237" t="e">
        <f t="shared" si="3"/>
        <v>#DIV/0!</v>
      </c>
      <c r="R35" s="237" t="e">
        <f t="shared" si="4"/>
        <v>#DIV/0!</v>
      </c>
      <c r="S35" s="149"/>
    </row>
    <row r="36" spans="1:19">
      <c r="A36" s="226">
        <v>30</v>
      </c>
      <c r="B36" s="3"/>
      <c r="C36" s="4"/>
      <c r="D36" s="4"/>
      <c r="E36" s="2"/>
      <c r="F36" s="245">
        <f>SUM('Petty Cash'!AG35:AG42)</f>
        <v>0</v>
      </c>
      <c r="G36" s="4"/>
      <c r="H36" s="244">
        <f t="shared" si="0"/>
        <v>0</v>
      </c>
      <c r="I36" s="244">
        <f t="shared" si="1"/>
        <v>0</v>
      </c>
      <c r="J36" s="2"/>
      <c r="K36" s="4"/>
      <c r="L36" s="2"/>
      <c r="M36" s="2"/>
      <c r="N36" s="10"/>
      <c r="O36" s="246">
        <f>+'CASH STATUS'!J37</f>
        <v>0</v>
      </c>
      <c r="P36" s="246">
        <f t="shared" si="2"/>
        <v>0</v>
      </c>
      <c r="Q36" s="237" t="e">
        <f t="shared" si="3"/>
        <v>#DIV/0!</v>
      </c>
      <c r="R36" s="237" t="e">
        <f t="shared" si="4"/>
        <v>#DIV/0!</v>
      </c>
      <c r="S36" s="149"/>
    </row>
    <row r="37" spans="1:19">
      <c r="A37" s="226">
        <v>31</v>
      </c>
      <c r="B37" s="3"/>
      <c r="C37" s="4"/>
      <c r="D37" s="4"/>
      <c r="E37" s="2"/>
      <c r="F37" s="245">
        <f>SUM('Petty Cash'!AH35:AH42)</f>
        <v>0</v>
      </c>
      <c r="G37" s="4"/>
      <c r="H37" s="244">
        <f t="shared" si="0"/>
        <v>0</v>
      </c>
      <c r="I37" s="244">
        <f t="shared" si="1"/>
        <v>0</v>
      </c>
      <c r="J37" s="2"/>
      <c r="K37" s="4"/>
      <c r="L37" s="2"/>
      <c r="M37" s="2"/>
      <c r="N37" s="10"/>
      <c r="O37" s="246">
        <f>+'CASH STATUS'!J38</f>
        <v>0</v>
      </c>
      <c r="P37" s="246">
        <f t="shared" si="2"/>
        <v>0</v>
      </c>
      <c r="Q37" s="237" t="e">
        <f t="shared" si="3"/>
        <v>#DIV/0!</v>
      </c>
      <c r="R37" s="237" t="e">
        <f t="shared" si="4"/>
        <v>#DIV/0!</v>
      </c>
      <c r="S37" s="149"/>
    </row>
    <row r="38" spans="1:19" s="149" customFormat="1">
      <c r="A38" s="226"/>
      <c r="B38" s="232">
        <f>SUM(B7:B37)</f>
        <v>0</v>
      </c>
      <c r="C38" s="232">
        <f t="shared" ref="C38:H38" si="5">SUM(C7:C37)</f>
        <v>0</v>
      </c>
      <c r="D38" s="232"/>
      <c r="E38" s="232">
        <f t="shared" si="5"/>
        <v>0</v>
      </c>
      <c r="F38" s="232">
        <f t="shared" si="5"/>
        <v>0</v>
      </c>
      <c r="G38" s="232">
        <f t="shared" si="5"/>
        <v>0</v>
      </c>
      <c r="H38" s="233">
        <f t="shared" si="5"/>
        <v>0</v>
      </c>
      <c r="I38" s="234"/>
      <c r="J38" s="235">
        <f>SUM(J7:J37)</f>
        <v>0</v>
      </c>
      <c r="K38" s="235">
        <f t="shared" ref="K38:N38" si="6">SUM(K7:K37)</f>
        <v>0</v>
      </c>
      <c r="L38" s="235">
        <f t="shared" si="6"/>
        <v>0</v>
      </c>
      <c r="M38" s="235">
        <f t="shared" si="6"/>
        <v>0</v>
      </c>
      <c r="N38" s="235">
        <f t="shared" si="6"/>
        <v>0</v>
      </c>
      <c r="O38" s="236">
        <f>SUM(O7:O37)</f>
        <v>0</v>
      </c>
      <c r="P38" s="234"/>
      <c r="Q38" s="237"/>
      <c r="R38" s="238"/>
    </row>
    <row r="39" spans="1:19" s="149" customFormat="1">
      <c r="A39" s="227"/>
      <c r="B39" s="12"/>
      <c r="C39" s="12"/>
      <c r="D39" s="12"/>
      <c r="E39" s="12"/>
      <c r="F39" s="12"/>
      <c r="G39" s="12"/>
      <c r="H39" s="229"/>
      <c r="I39" s="229"/>
      <c r="J39" s="12"/>
      <c r="K39" s="12"/>
      <c r="L39" s="12"/>
      <c r="M39" s="12"/>
      <c r="N39" s="12"/>
      <c r="O39" s="229"/>
      <c r="P39" s="229"/>
      <c r="Q39" s="229"/>
      <c r="R39" s="229"/>
    </row>
    <row r="40" spans="1:19" s="149" customFormat="1" ht="25.5">
      <c r="A40" s="228" t="s">
        <v>19</v>
      </c>
      <c r="B40" s="239" t="e">
        <f>+B38/P37</f>
        <v>#DIV/0!</v>
      </c>
      <c r="C40" s="239" t="e">
        <f>+C38/P37</f>
        <v>#DIV/0!</v>
      </c>
      <c r="D40" s="239"/>
      <c r="E40" s="239" t="e">
        <f>+E38/P37</f>
        <v>#DIV/0!</v>
      </c>
      <c r="F40" s="239" t="e">
        <f>+F38/P37</f>
        <v>#DIV/0!</v>
      </c>
      <c r="G40" s="239" t="e">
        <f>+G38/P37</f>
        <v>#DIV/0!</v>
      </c>
      <c r="H40" s="239" t="e">
        <f>+H38/P37</f>
        <v>#DIV/0!</v>
      </c>
      <c r="I40" s="239"/>
      <c r="J40" s="239" t="e">
        <f>+J38/P37</f>
        <v>#DIV/0!</v>
      </c>
      <c r="K40" s="239" t="e">
        <f>+K38/P37</f>
        <v>#DIV/0!</v>
      </c>
      <c r="L40" s="239" t="e">
        <f>+L38/P37</f>
        <v>#DIV/0!</v>
      </c>
      <c r="M40" s="239" t="e">
        <f>+M38/P37</f>
        <v>#DIV/0!</v>
      </c>
      <c r="N40" s="239" t="e">
        <f>+N38/P37</f>
        <v>#DIV/0!</v>
      </c>
      <c r="O40" s="240"/>
      <c r="P40" s="240"/>
      <c r="Q40" s="240"/>
      <c r="R40" s="241">
        <f>SUM(H38:N38)</f>
        <v>0</v>
      </c>
    </row>
    <row r="41" spans="1:19" s="149" customFormat="1">
      <c r="A41" s="229"/>
      <c r="B41" s="229"/>
      <c r="C41" s="229"/>
      <c r="D41" s="229"/>
      <c r="E41" s="229"/>
      <c r="F41" s="229"/>
      <c r="G41" s="229"/>
      <c r="H41" s="229"/>
      <c r="I41" s="229"/>
      <c r="J41" s="229"/>
      <c r="K41" s="229"/>
      <c r="L41" s="239"/>
      <c r="M41" s="229"/>
      <c r="N41" s="229"/>
      <c r="O41" s="229"/>
      <c r="P41" s="229"/>
      <c r="Q41" s="229"/>
      <c r="R41" s="229"/>
    </row>
    <row r="42" spans="1:19" s="149" customFormat="1"/>
    <row r="43" spans="1:19" s="149" customFormat="1" ht="51">
      <c r="A43" s="230" t="s">
        <v>20</v>
      </c>
      <c r="B43" s="242"/>
      <c r="C43" s="242"/>
      <c r="D43" s="242"/>
      <c r="E43" s="242"/>
      <c r="F43" s="242"/>
      <c r="G43" s="242"/>
      <c r="H43" s="242"/>
      <c r="I43" s="242">
        <f>SUM(B7:G21)</f>
        <v>0</v>
      </c>
      <c r="J43" s="242"/>
      <c r="K43" s="242"/>
      <c r="L43" s="243"/>
      <c r="M43" s="242"/>
      <c r="N43" s="242">
        <f>SUM(J7:N21)</f>
        <v>0</v>
      </c>
      <c r="O43" s="242"/>
      <c r="P43" s="242"/>
      <c r="Q43" s="242"/>
      <c r="R43" s="242"/>
    </row>
    <row r="44" spans="1:19" s="149" customFormat="1" ht="51">
      <c r="A44" s="230" t="s">
        <v>27</v>
      </c>
      <c r="B44" s="242"/>
      <c r="C44" s="242"/>
      <c r="D44" s="242"/>
      <c r="E44" s="242"/>
      <c r="F44" s="242"/>
      <c r="G44" s="242"/>
      <c r="H44" s="242"/>
      <c r="I44" s="242">
        <f>SUM(B22:G37)</f>
        <v>0</v>
      </c>
      <c r="J44" s="242"/>
      <c r="K44" s="242"/>
      <c r="L44" s="242"/>
      <c r="M44" s="242"/>
      <c r="N44" s="242">
        <f>SUM(J22:N37)</f>
        <v>0</v>
      </c>
      <c r="O44" s="242"/>
      <c r="P44" s="242"/>
      <c r="Q44" s="242"/>
      <c r="R44" s="242"/>
    </row>
    <row r="45" spans="1:19" s="149" customFormat="1">
      <c r="A45" s="231" t="s">
        <v>21</v>
      </c>
      <c r="B45" s="244"/>
      <c r="C45" s="244"/>
      <c r="D45" s="244"/>
      <c r="E45" s="244"/>
      <c r="F45" s="244"/>
      <c r="G45" s="244"/>
      <c r="H45" s="244"/>
      <c r="I45" s="244">
        <f>SUM(I43:I44)</f>
        <v>0</v>
      </c>
      <c r="J45" s="244"/>
      <c r="K45" s="244"/>
      <c r="L45" s="242"/>
      <c r="M45" s="244"/>
      <c r="N45" s="244">
        <f>SUM(N43:N44)</f>
        <v>0</v>
      </c>
      <c r="O45" s="244"/>
      <c r="P45" s="244"/>
      <c r="Q45" s="244"/>
      <c r="R45" s="244"/>
    </row>
    <row r="46" spans="1:19" s="149" customFormat="1"/>
    <row r="47" spans="1:19">
      <c r="A47" s="149"/>
    </row>
    <row r="48" spans="1:19">
      <c r="A48" s="149"/>
    </row>
  </sheetData>
  <sheetProtection password="B1D1" sheet="1" objects="1" scenarios="1"/>
  <mergeCells count="5">
    <mergeCell ref="A3:H3"/>
    <mergeCell ref="A1:R1"/>
    <mergeCell ref="E2:H2"/>
    <mergeCell ref="I2:K2"/>
    <mergeCell ref="L2:M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101"/>
  <sheetViews>
    <sheetView topLeftCell="A34" workbookViewId="0">
      <selection activeCell="E11" sqref="E11"/>
    </sheetView>
  </sheetViews>
  <sheetFormatPr defaultRowHeight="12.75"/>
  <cols>
    <col min="1" max="1" width="9.140625" style="173"/>
    <col min="2" max="2" width="30.7109375" style="173" customWidth="1"/>
    <col min="3" max="34" width="9.140625" style="173"/>
    <col min="35" max="35" width="9.140625" style="188"/>
    <col min="36" max="16384" width="9.140625" style="173"/>
  </cols>
  <sheetData>
    <row r="1" spans="1:35">
      <c r="A1" s="344" t="s">
        <v>76</v>
      </c>
      <c r="B1" s="344"/>
      <c r="C1" s="21" t="s">
        <v>24</v>
      </c>
      <c r="D1" s="21"/>
      <c r="E1" s="22" t="s">
        <v>24</v>
      </c>
      <c r="F1" s="21"/>
      <c r="G1" s="21" t="s">
        <v>25</v>
      </c>
      <c r="H1" s="21"/>
      <c r="I1" s="22" t="s">
        <v>77</v>
      </c>
      <c r="J1" s="21">
        <v>2012</v>
      </c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209"/>
    </row>
    <row r="2" spans="1:35" s="188" customFormat="1">
      <c r="A2" s="176" t="s">
        <v>28</v>
      </c>
      <c r="B2" s="177" t="s">
        <v>29</v>
      </c>
      <c r="C2" s="214" t="s">
        <v>30</v>
      </c>
      <c r="D2" s="215">
        <v>1</v>
      </c>
      <c r="E2" s="215">
        <v>2</v>
      </c>
      <c r="F2" s="215">
        <v>3</v>
      </c>
      <c r="G2" s="215">
        <v>4</v>
      </c>
      <c r="H2" s="215">
        <v>5</v>
      </c>
      <c r="I2" s="215">
        <v>6</v>
      </c>
      <c r="J2" s="215">
        <v>7</v>
      </c>
      <c r="K2" s="215">
        <v>8</v>
      </c>
      <c r="L2" s="215">
        <v>9</v>
      </c>
      <c r="M2" s="215">
        <v>10</v>
      </c>
      <c r="N2" s="215">
        <v>11</v>
      </c>
      <c r="O2" s="215">
        <v>12</v>
      </c>
      <c r="P2" s="215">
        <v>13</v>
      </c>
      <c r="Q2" s="215">
        <v>14</v>
      </c>
      <c r="R2" s="215">
        <v>15</v>
      </c>
      <c r="S2" s="215">
        <v>16</v>
      </c>
      <c r="T2" s="215">
        <v>17</v>
      </c>
      <c r="U2" s="215">
        <v>18</v>
      </c>
      <c r="V2" s="215">
        <v>19</v>
      </c>
      <c r="W2" s="215">
        <v>20</v>
      </c>
      <c r="X2" s="215">
        <v>21</v>
      </c>
      <c r="Y2" s="215">
        <v>22</v>
      </c>
      <c r="Z2" s="215">
        <v>23</v>
      </c>
      <c r="AA2" s="215">
        <v>24</v>
      </c>
      <c r="AB2" s="215">
        <v>25</v>
      </c>
      <c r="AC2" s="215">
        <v>26</v>
      </c>
      <c r="AD2" s="215">
        <v>27</v>
      </c>
      <c r="AE2" s="215">
        <v>28</v>
      </c>
      <c r="AF2" s="215">
        <v>29</v>
      </c>
      <c r="AG2" s="215">
        <v>30</v>
      </c>
      <c r="AH2" s="215">
        <v>31</v>
      </c>
      <c r="AI2" s="210" t="s">
        <v>31</v>
      </c>
    </row>
    <row r="3" spans="1:35">
      <c r="A3" s="178" t="s">
        <v>32</v>
      </c>
      <c r="B3" s="23" t="s">
        <v>33</v>
      </c>
      <c r="C3" s="21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10"/>
    </row>
    <row r="4" spans="1:35">
      <c r="A4" s="176">
        <v>1</v>
      </c>
      <c r="B4" s="17" t="s">
        <v>34</v>
      </c>
      <c r="C4" s="199">
        <f>SUM(D4:AH4)</f>
        <v>0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199">
        <f>SUM(D4:AH4)</f>
        <v>0</v>
      </c>
    </row>
    <row r="5" spans="1:35">
      <c r="A5" s="176">
        <v>2</v>
      </c>
      <c r="B5" s="17" t="s">
        <v>35</v>
      </c>
      <c r="C5" s="199">
        <f t="shared" ref="C5:C42" si="0">SUM(D5:AH5)</f>
        <v>0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174"/>
      <c r="AI5" s="199">
        <f t="shared" ref="AI5:AI42" si="1">SUM(D5:AH5)</f>
        <v>0</v>
      </c>
    </row>
    <row r="6" spans="1:35">
      <c r="A6" s="176">
        <v>3</v>
      </c>
      <c r="B6" s="17" t="s">
        <v>36</v>
      </c>
      <c r="C6" s="199">
        <f t="shared" si="0"/>
        <v>0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199">
        <f t="shared" si="1"/>
        <v>0</v>
      </c>
    </row>
    <row r="7" spans="1:35">
      <c r="A7" s="176">
        <v>4</v>
      </c>
      <c r="B7" s="17" t="s">
        <v>37</v>
      </c>
      <c r="C7" s="199">
        <f t="shared" si="0"/>
        <v>0</v>
      </c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199">
        <f t="shared" si="1"/>
        <v>0</v>
      </c>
    </row>
    <row r="8" spans="1:35">
      <c r="A8" s="176">
        <v>5</v>
      </c>
      <c r="B8" s="17" t="s">
        <v>38</v>
      </c>
      <c r="C8" s="199">
        <f t="shared" si="0"/>
        <v>0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199">
        <f t="shared" si="1"/>
        <v>0</v>
      </c>
    </row>
    <row r="9" spans="1:35">
      <c r="A9" s="176">
        <v>6</v>
      </c>
      <c r="B9" s="17" t="s">
        <v>39</v>
      </c>
      <c r="C9" s="199">
        <f t="shared" si="0"/>
        <v>0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199">
        <f t="shared" si="1"/>
        <v>0</v>
      </c>
    </row>
    <row r="10" spans="1:35">
      <c r="A10" s="176">
        <v>7</v>
      </c>
      <c r="B10" s="19" t="s">
        <v>40</v>
      </c>
      <c r="C10" s="199">
        <f t="shared" si="0"/>
        <v>0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199">
        <f t="shared" si="1"/>
        <v>0</v>
      </c>
    </row>
    <row r="11" spans="1:35">
      <c r="A11" s="176">
        <v>8</v>
      </c>
      <c r="B11" s="17" t="s">
        <v>41</v>
      </c>
      <c r="C11" s="199">
        <f t="shared" si="0"/>
        <v>0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199">
        <f t="shared" si="1"/>
        <v>0</v>
      </c>
    </row>
    <row r="12" spans="1:35">
      <c r="A12" s="176">
        <v>9</v>
      </c>
      <c r="B12" s="19" t="s">
        <v>42</v>
      </c>
      <c r="C12" s="199">
        <f t="shared" si="0"/>
        <v>0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199">
        <f t="shared" si="1"/>
        <v>0</v>
      </c>
    </row>
    <row r="13" spans="1:35">
      <c r="A13" s="176">
        <v>10</v>
      </c>
      <c r="B13" s="17" t="s">
        <v>43</v>
      </c>
      <c r="C13" s="199">
        <f t="shared" si="0"/>
        <v>0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315"/>
      <c r="AI13" s="199">
        <f t="shared" si="1"/>
        <v>0</v>
      </c>
    </row>
    <row r="14" spans="1:35">
      <c r="A14" s="176">
        <v>12</v>
      </c>
      <c r="B14" s="17" t="s">
        <v>44</v>
      </c>
      <c r="C14" s="199">
        <f t="shared" si="0"/>
        <v>0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315"/>
      <c r="AI14" s="199">
        <f t="shared" si="1"/>
        <v>0</v>
      </c>
    </row>
    <row r="15" spans="1:35">
      <c r="A15" s="176">
        <v>14</v>
      </c>
      <c r="B15" s="25" t="s">
        <v>45</v>
      </c>
      <c r="C15" s="199">
        <f t="shared" si="0"/>
        <v>0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199">
        <f t="shared" si="1"/>
        <v>0</v>
      </c>
    </row>
    <row r="16" spans="1:35">
      <c r="A16" s="176">
        <v>15</v>
      </c>
      <c r="B16" s="19" t="s">
        <v>80</v>
      </c>
      <c r="C16" s="199">
        <f t="shared" si="0"/>
        <v>0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199">
        <f t="shared" si="1"/>
        <v>0</v>
      </c>
    </row>
    <row r="17" spans="1:35">
      <c r="A17" s="178" t="s">
        <v>46</v>
      </c>
      <c r="B17" s="26" t="s">
        <v>47</v>
      </c>
      <c r="C17" s="214" t="s">
        <v>48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199">
        <f t="shared" si="1"/>
        <v>0</v>
      </c>
    </row>
    <row r="18" spans="1:35">
      <c r="A18" s="176">
        <v>1</v>
      </c>
      <c r="B18" s="19" t="s">
        <v>49</v>
      </c>
      <c r="C18" s="199">
        <f t="shared" si="0"/>
        <v>0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199">
        <f t="shared" si="1"/>
        <v>0</v>
      </c>
    </row>
    <row r="19" spans="1:35">
      <c r="A19" s="176">
        <v>2</v>
      </c>
      <c r="B19" s="19" t="s">
        <v>50</v>
      </c>
      <c r="C19" s="199">
        <f t="shared" si="0"/>
        <v>0</v>
      </c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199">
        <f t="shared" si="1"/>
        <v>0</v>
      </c>
    </row>
    <row r="20" spans="1:35">
      <c r="A20" s="176">
        <v>3</v>
      </c>
      <c r="B20" s="17" t="s">
        <v>51</v>
      </c>
      <c r="C20" s="199">
        <f t="shared" si="0"/>
        <v>0</v>
      </c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199">
        <f t="shared" si="1"/>
        <v>0</v>
      </c>
    </row>
    <row r="21" spans="1:35">
      <c r="A21" s="176">
        <v>4</v>
      </c>
      <c r="B21" s="17" t="s">
        <v>52</v>
      </c>
      <c r="C21" s="199">
        <f t="shared" si="0"/>
        <v>0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199">
        <f t="shared" si="1"/>
        <v>0</v>
      </c>
    </row>
    <row r="22" spans="1:35">
      <c r="A22" s="176">
        <v>5</v>
      </c>
      <c r="B22" s="19" t="s">
        <v>53</v>
      </c>
      <c r="C22" s="199">
        <f t="shared" si="0"/>
        <v>0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199">
        <f t="shared" si="1"/>
        <v>0</v>
      </c>
    </row>
    <row r="23" spans="1:35">
      <c r="A23" s="176">
        <v>6</v>
      </c>
      <c r="B23" s="19" t="s">
        <v>54</v>
      </c>
      <c r="C23" s="199">
        <f t="shared" si="0"/>
        <v>0</v>
      </c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199">
        <f t="shared" si="1"/>
        <v>0</v>
      </c>
    </row>
    <row r="24" spans="1:35">
      <c r="A24" s="176">
        <v>7</v>
      </c>
      <c r="B24" s="19" t="s">
        <v>80</v>
      </c>
      <c r="C24" s="199">
        <f t="shared" si="0"/>
        <v>0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199">
        <f t="shared" si="1"/>
        <v>0</v>
      </c>
    </row>
    <row r="25" spans="1:35">
      <c r="A25" s="176">
        <v>8</v>
      </c>
      <c r="B25" s="19" t="s">
        <v>80</v>
      </c>
      <c r="C25" s="199">
        <f t="shared" si="0"/>
        <v>0</v>
      </c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199">
        <f t="shared" si="1"/>
        <v>0</v>
      </c>
    </row>
    <row r="26" spans="1:35">
      <c r="A26" s="178" t="s">
        <v>55</v>
      </c>
      <c r="B26" s="26" t="s">
        <v>56</v>
      </c>
      <c r="C26" s="21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199">
        <f t="shared" si="1"/>
        <v>0</v>
      </c>
    </row>
    <row r="27" spans="1:35">
      <c r="A27" s="176">
        <v>1</v>
      </c>
      <c r="B27" s="17" t="s">
        <v>57</v>
      </c>
      <c r="C27" s="199">
        <f t="shared" si="0"/>
        <v>0</v>
      </c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199">
        <f t="shared" si="1"/>
        <v>0</v>
      </c>
    </row>
    <row r="28" spans="1:35">
      <c r="A28" s="176">
        <v>2</v>
      </c>
      <c r="B28" s="17" t="s">
        <v>58</v>
      </c>
      <c r="C28" s="199">
        <f t="shared" si="0"/>
        <v>0</v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199">
        <f t="shared" si="1"/>
        <v>0</v>
      </c>
    </row>
    <row r="29" spans="1:35">
      <c r="A29" s="176">
        <v>3</v>
      </c>
      <c r="B29" s="19" t="s">
        <v>59</v>
      </c>
      <c r="C29" s="199">
        <f t="shared" si="0"/>
        <v>0</v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199">
        <f t="shared" si="1"/>
        <v>0</v>
      </c>
    </row>
    <row r="30" spans="1:35">
      <c r="A30" s="176">
        <v>4</v>
      </c>
      <c r="B30" s="17" t="s">
        <v>60</v>
      </c>
      <c r="C30" s="199">
        <f t="shared" si="0"/>
        <v>0</v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199">
        <f t="shared" si="1"/>
        <v>0</v>
      </c>
    </row>
    <row r="31" spans="1:35">
      <c r="A31" s="176">
        <v>5</v>
      </c>
      <c r="B31" s="17" t="s">
        <v>80</v>
      </c>
      <c r="C31" s="199">
        <f t="shared" si="0"/>
        <v>0</v>
      </c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199">
        <f t="shared" si="1"/>
        <v>0</v>
      </c>
    </row>
    <row r="32" spans="1:35">
      <c r="A32" s="176">
        <v>6</v>
      </c>
      <c r="B32" s="17" t="s">
        <v>80</v>
      </c>
      <c r="C32" s="199">
        <f t="shared" si="0"/>
        <v>0</v>
      </c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199">
        <f t="shared" si="1"/>
        <v>0</v>
      </c>
    </row>
    <row r="33" spans="1:35">
      <c r="A33" s="176">
        <v>7</v>
      </c>
      <c r="B33" s="17" t="s">
        <v>80</v>
      </c>
      <c r="C33" s="199">
        <f t="shared" si="0"/>
        <v>0</v>
      </c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199">
        <f t="shared" si="1"/>
        <v>0</v>
      </c>
    </row>
    <row r="34" spans="1:35">
      <c r="A34" s="178" t="s">
        <v>61</v>
      </c>
      <c r="B34" s="26" t="s">
        <v>62</v>
      </c>
      <c r="C34" s="199">
        <f t="shared" si="0"/>
        <v>0</v>
      </c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199">
        <f t="shared" si="1"/>
        <v>0</v>
      </c>
    </row>
    <row r="35" spans="1:35">
      <c r="A35" s="176">
        <v>1</v>
      </c>
      <c r="B35" s="17" t="s">
        <v>63</v>
      </c>
      <c r="C35" s="199">
        <f t="shared" si="0"/>
        <v>0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199">
        <f t="shared" si="1"/>
        <v>0</v>
      </c>
    </row>
    <row r="36" spans="1:35">
      <c r="A36" s="176">
        <v>2</v>
      </c>
      <c r="B36" s="17" t="s">
        <v>64</v>
      </c>
      <c r="C36" s="199">
        <f t="shared" si="0"/>
        <v>0</v>
      </c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199">
        <f t="shared" si="1"/>
        <v>0</v>
      </c>
    </row>
    <row r="37" spans="1:35">
      <c r="A37" s="176">
        <v>3</v>
      </c>
      <c r="B37" s="17" t="s">
        <v>65</v>
      </c>
      <c r="C37" s="199">
        <f t="shared" si="0"/>
        <v>0</v>
      </c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199">
        <f t="shared" si="1"/>
        <v>0</v>
      </c>
    </row>
    <row r="38" spans="1:35">
      <c r="A38" s="176">
        <v>4</v>
      </c>
      <c r="B38" s="19" t="s">
        <v>66</v>
      </c>
      <c r="C38" s="199">
        <f t="shared" si="0"/>
        <v>0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175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199">
        <f t="shared" si="1"/>
        <v>0</v>
      </c>
    </row>
    <row r="39" spans="1:35">
      <c r="A39" s="179">
        <v>5</v>
      </c>
      <c r="B39" s="19" t="s">
        <v>67</v>
      </c>
      <c r="C39" s="199">
        <f t="shared" si="0"/>
        <v>0</v>
      </c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175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199">
        <f t="shared" si="1"/>
        <v>0</v>
      </c>
    </row>
    <row r="40" spans="1:35">
      <c r="A40" s="176">
        <v>7</v>
      </c>
      <c r="B40" s="19" t="s">
        <v>68</v>
      </c>
      <c r="C40" s="199">
        <f t="shared" si="0"/>
        <v>0</v>
      </c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175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199">
        <f t="shared" si="1"/>
        <v>0</v>
      </c>
    </row>
    <row r="41" spans="1:35">
      <c r="A41" s="179">
        <v>5</v>
      </c>
      <c r="B41" s="19" t="s">
        <v>12</v>
      </c>
      <c r="C41" s="199">
        <f t="shared" si="0"/>
        <v>0</v>
      </c>
      <c r="D41" s="27"/>
      <c r="E41" s="27"/>
      <c r="F41" s="27"/>
      <c r="G41" s="27"/>
      <c r="H41" s="27"/>
      <c r="I41" s="27"/>
      <c r="J41" s="175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199">
        <f t="shared" si="1"/>
        <v>0</v>
      </c>
    </row>
    <row r="42" spans="1:35">
      <c r="A42" s="176">
        <v>7</v>
      </c>
      <c r="B42" s="19" t="s">
        <v>80</v>
      </c>
      <c r="C42" s="199">
        <f t="shared" si="0"/>
        <v>0</v>
      </c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199">
        <f t="shared" si="1"/>
        <v>0</v>
      </c>
    </row>
    <row r="43" spans="1:35" s="192" customFormat="1">
      <c r="A43" s="180"/>
      <c r="B43" s="212" t="s">
        <v>69</v>
      </c>
      <c r="C43" s="213">
        <f>SUM(C4:C42)</f>
        <v>0</v>
      </c>
      <c r="D43" s="211">
        <f>SUM(D4:D42)</f>
        <v>0</v>
      </c>
      <c r="E43" s="211">
        <f t="shared" ref="E43:AI43" si="2">SUM(E4:E42)</f>
        <v>0</v>
      </c>
      <c r="F43" s="211">
        <f t="shared" si="2"/>
        <v>0</v>
      </c>
      <c r="G43" s="211">
        <f t="shared" si="2"/>
        <v>0</v>
      </c>
      <c r="H43" s="211">
        <f t="shared" si="2"/>
        <v>0</v>
      </c>
      <c r="I43" s="211">
        <f t="shared" si="2"/>
        <v>0</v>
      </c>
      <c r="J43" s="211">
        <f t="shared" si="2"/>
        <v>0</v>
      </c>
      <c r="K43" s="211">
        <f t="shared" si="2"/>
        <v>0</v>
      </c>
      <c r="L43" s="211">
        <f t="shared" si="2"/>
        <v>0</v>
      </c>
      <c r="M43" s="211">
        <f t="shared" si="2"/>
        <v>0</v>
      </c>
      <c r="N43" s="211">
        <f t="shared" si="2"/>
        <v>0</v>
      </c>
      <c r="O43" s="211">
        <f t="shared" si="2"/>
        <v>0</v>
      </c>
      <c r="P43" s="211">
        <f t="shared" si="2"/>
        <v>0</v>
      </c>
      <c r="Q43" s="211">
        <f t="shared" si="2"/>
        <v>0</v>
      </c>
      <c r="R43" s="211">
        <f t="shared" si="2"/>
        <v>0</v>
      </c>
      <c r="S43" s="211">
        <f t="shared" si="2"/>
        <v>0</v>
      </c>
      <c r="T43" s="211">
        <f t="shared" si="2"/>
        <v>0</v>
      </c>
      <c r="U43" s="211">
        <f t="shared" si="2"/>
        <v>0</v>
      </c>
      <c r="V43" s="211">
        <f t="shared" si="2"/>
        <v>0</v>
      </c>
      <c r="W43" s="211">
        <f t="shared" si="2"/>
        <v>0</v>
      </c>
      <c r="X43" s="211">
        <f t="shared" si="2"/>
        <v>0</v>
      </c>
      <c r="Y43" s="211">
        <f t="shared" si="2"/>
        <v>0</v>
      </c>
      <c r="Z43" s="211">
        <f t="shared" si="2"/>
        <v>0</v>
      </c>
      <c r="AA43" s="211">
        <f t="shared" si="2"/>
        <v>0</v>
      </c>
      <c r="AB43" s="211">
        <f t="shared" si="2"/>
        <v>0</v>
      </c>
      <c r="AC43" s="211">
        <f t="shared" si="2"/>
        <v>0</v>
      </c>
      <c r="AD43" s="211">
        <f t="shared" si="2"/>
        <v>0</v>
      </c>
      <c r="AE43" s="211">
        <f t="shared" si="2"/>
        <v>0</v>
      </c>
      <c r="AF43" s="211">
        <f t="shared" si="2"/>
        <v>0</v>
      </c>
      <c r="AG43" s="211">
        <f t="shared" si="2"/>
        <v>0</v>
      </c>
      <c r="AH43" s="211">
        <f t="shared" si="2"/>
        <v>0</v>
      </c>
      <c r="AI43" s="211">
        <f t="shared" si="2"/>
        <v>0</v>
      </c>
    </row>
    <row r="44" spans="1:35">
      <c r="A44" s="181"/>
      <c r="B44" s="16"/>
      <c r="C44" s="16"/>
      <c r="D44" s="16"/>
      <c r="E44" s="16"/>
      <c r="F44" s="16"/>
      <c r="G44" s="16"/>
      <c r="H44" s="14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4"/>
      <c r="W44" s="14"/>
      <c r="X44" s="16"/>
      <c r="Y44" s="16"/>
      <c r="Z44" s="16"/>
      <c r="AA44" s="16"/>
      <c r="AB44" s="16"/>
      <c r="AC44" s="16"/>
      <c r="AD44" s="16"/>
      <c r="AE44" s="16"/>
      <c r="AF44" s="16"/>
      <c r="AG44" s="14"/>
      <c r="AH44" s="16"/>
      <c r="AI44" s="181"/>
    </row>
    <row r="45" spans="1:35">
      <c r="A45" s="182"/>
      <c r="B45" s="28" t="s">
        <v>70</v>
      </c>
      <c r="C45" s="15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81"/>
    </row>
    <row r="46" spans="1:35">
      <c r="A46" s="182"/>
      <c r="B46" s="309"/>
      <c r="C46" s="310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3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81"/>
    </row>
    <row r="47" spans="1:35">
      <c r="A47" s="183"/>
      <c r="B47" s="18" t="s">
        <v>78</v>
      </c>
      <c r="C47" s="19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81"/>
    </row>
    <row r="48" spans="1:35">
      <c r="A48" s="183"/>
      <c r="B48" s="18" t="s">
        <v>78</v>
      </c>
      <c r="C48" s="20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81"/>
    </row>
    <row r="49" spans="1:35">
      <c r="A49" s="183"/>
      <c r="B49" s="18" t="s">
        <v>78</v>
      </c>
      <c r="C49" s="17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310"/>
      <c r="AB49" s="16"/>
      <c r="AC49" s="14"/>
      <c r="AD49" s="14"/>
      <c r="AE49" s="14"/>
      <c r="AF49" s="14"/>
      <c r="AG49" s="14"/>
      <c r="AH49" s="14"/>
      <c r="AI49" s="181"/>
    </row>
    <row r="50" spans="1:35" s="188" customFormat="1">
      <c r="A50" s="183"/>
      <c r="B50" s="206" t="s">
        <v>79</v>
      </c>
      <c r="C50" s="207">
        <f>SUM('CASH STATUS'!F50:G50)</f>
        <v>0</v>
      </c>
      <c r="D50" s="200"/>
      <c r="E50" s="200"/>
      <c r="F50" s="200"/>
      <c r="G50" s="200"/>
      <c r="H50" s="200"/>
      <c r="I50" s="181"/>
      <c r="J50" s="200"/>
      <c r="K50" s="200"/>
      <c r="L50" s="200"/>
      <c r="M50" s="200"/>
      <c r="N50" s="200"/>
      <c r="O50" s="200"/>
      <c r="P50" s="208"/>
      <c r="Q50" s="200"/>
      <c r="R50" s="200"/>
      <c r="S50" s="200"/>
      <c r="T50" s="200"/>
      <c r="U50" s="200"/>
      <c r="V50" s="200"/>
      <c r="W50" s="200"/>
      <c r="X50" s="200"/>
      <c r="Y50" s="200"/>
      <c r="Z50" s="200"/>
      <c r="AA50" s="201"/>
      <c r="AB50" s="201"/>
      <c r="AC50" s="200"/>
      <c r="AD50" s="200"/>
      <c r="AE50" s="200"/>
      <c r="AF50" s="200"/>
      <c r="AG50" s="200"/>
      <c r="AH50" s="200"/>
      <c r="AI50" s="181"/>
    </row>
    <row r="51" spans="1:35">
      <c r="A51" s="183"/>
      <c r="B51" s="18"/>
      <c r="C51" s="19">
        <f>SUM(C47:C50)</f>
        <v>0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311"/>
      <c r="AB51" s="311"/>
      <c r="AC51" s="14"/>
      <c r="AD51" s="14"/>
      <c r="AE51" s="14"/>
      <c r="AF51" s="14"/>
      <c r="AG51" s="14"/>
      <c r="AH51" s="14"/>
      <c r="AI51" s="181"/>
    </row>
    <row r="52" spans="1:35">
      <c r="A52" s="183"/>
      <c r="B52" s="18"/>
      <c r="C52" s="19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311"/>
      <c r="AB52" s="311"/>
      <c r="AC52" s="14"/>
      <c r="AD52" s="14"/>
      <c r="AE52" s="14"/>
      <c r="AF52" s="14"/>
      <c r="AG52" s="14"/>
      <c r="AH52" s="14"/>
      <c r="AI52" s="181"/>
    </row>
    <row r="53" spans="1:35" s="188" customFormat="1">
      <c r="A53" s="183"/>
      <c r="B53" s="312" t="s">
        <v>71</v>
      </c>
      <c r="C53" s="313">
        <f>+C45+C51</f>
        <v>0</v>
      </c>
      <c r="D53" s="200"/>
      <c r="E53" s="200"/>
      <c r="F53" s="200"/>
      <c r="G53" s="200"/>
      <c r="H53" s="200"/>
      <c r="I53" s="200"/>
      <c r="J53" s="200"/>
      <c r="K53" s="200"/>
      <c r="L53" s="200"/>
      <c r="M53" s="200"/>
      <c r="N53" s="208"/>
      <c r="O53" s="200"/>
      <c r="P53" s="200"/>
      <c r="Q53" s="200"/>
      <c r="R53" s="200"/>
      <c r="S53" s="200"/>
      <c r="T53" s="200"/>
      <c r="U53" s="200"/>
      <c r="V53" s="200"/>
      <c r="W53" s="200"/>
      <c r="X53" s="200"/>
      <c r="Y53" s="200"/>
      <c r="Z53" s="200"/>
      <c r="AA53" s="201"/>
      <c r="AB53" s="201"/>
      <c r="AC53" s="200"/>
      <c r="AD53" s="200"/>
      <c r="AE53" s="200"/>
      <c r="AF53" s="200"/>
      <c r="AG53" s="200"/>
      <c r="AH53" s="200"/>
      <c r="AI53" s="181"/>
    </row>
    <row r="54" spans="1:35" s="188" customFormat="1">
      <c r="A54" s="183"/>
      <c r="B54" s="206" t="s">
        <v>72</v>
      </c>
      <c r="C54" s="314">
        <f>+C43</f>
        <v>0</v>
      </c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0"/>
      <c r="U54" s="200"/>
      <c r="V54" s="200"/>
      <c r="W54" s="200"/>
      <c r="X54" s="200"/>
      <c r="Y54" s="200"/>
      <c r="Z54" s="200"/>
      <c r="AA54" s="201"/>
      <c r="AB54" s="201"/>
      <c r="AC54" s="200"/>
      <c r="AD54" s="200"/>
      <c r="AE54" s="200"/>
      <c r="AF54" s="200"/>
      <c r="AG54" s="200"/>
      <c r="AH54" s="200"/>
      <c r="AI54" s="181"/>
    </row>
    <row r="55" spans="1:35" s="192" customFormat="1">
      <c r="A55" s="184"/>
      <c r="B55" s="189" t="s">
        <v>73</v>
      </c>
      <c r="C55" s="189">
        <f>+C53-C54</f>
        <v>0</v>
      </c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87"/>
      <c r="W55" s="190"/>
      <c r="X55" s="190"/>
      <c r="Y55" s="190"/>
      <c r="Z55" s="190"/>
      <c r="AA55" s="191"/>
      <c r="AB55" s="191"/>
      <c r="AC55" s="190"/>
      <c r="AD55" s="190"/>
      <c r="AE55" s="190"/>
      <c r="AF55" s="190"/>
      <c r="AG55" s="190"/>
      <c r="AH55" s="190"/>
    </row>
    <row r="56" spans="1:35" s="197" customFormat="1">
      <c r="A56" s="185"/>
      <c r="B56" s="193"/>
      <c r="C56" s="193"/>
      <c r="D56" s="194"/>
      <c r="E56" s="194"/>
      <c r="F56" s="194"/>
      <c r="G56" s="194"/>
      <c r="H56" s="194"/>
      <c r="I56" s="194"/>
      <c r="J56" s="194"/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4"/>
      <c r="V56" s="195"/>
      <c r="W56" s="194"/>
      <c r="X56" s="194"/>
      <c r="Y56" s="194"/>
      <c r="Z56" s="194"/>
      <c r="AA56" s="196"/>
      <c r="AB56" s="196"/>
      <c r="AC56" s="194"/>
      <c r="AD56" s="194"/>
      <c r="AE56" s="194"/>
      <c r="AF56" s="194"/>
      <c r="AG56" s="194"/>
      <c r="AH56" s="194"/>
    </row>
    <row r="57" spans="1:35" s="188" customFormat="1">
      <c r="A57" s="186" t="s">
        <v>32</v>
      </c>
      <c r="B57" s="198" t="s">
        <v>33</v>
      </c>
      <c r="C57" s="199">
        <f>SUM(C4:C16)</f>
        <v>0</v>
      </c>
      <c r="D57" s="181"/>
      <c r="E57" s="181"/>
      <c r="F57" s="181"/>
      <c r="G57" s="181"/>
      <c r="H57" s="200"/>
      <c r="I57" s="181"/>
      <c r="J57" s="181"/>
      <c r="K57" s="181"/>
      <c r="L57" s="181"/>
      <c r="M57" s="181"/>
      <c r="N57" s="181"/>
      <c r="O57" s="181"/>
      <c r="P57" s="181"/>
      <c r="Q57" s="181"/>
      <c r="R57" s="200"/>
      <c r="S57" s="200"/>
      <c r="T57" s="200"/>
      <c r="U57" s="181"/>
      <c r="V57" s="181"/>
      <c r="W57" s="181"/>
      <c r="X57" s="181"/>
      <c r="Y57" s="181"/>
      <c r="Z57" s="181"/>
      <c r="AA57" s="201"/>
      <c r="AB57" s="201"/>
      <c r="AC57" s="181"/>
      <c r="AD57" s="181"/>
      <c r="AE57" s="181"/>
      <c r="AF57" s="181"/>
      <c r="AG57" s="181"/>
      <c r="AH57" s="181"/>
    </row>
    <row r="58" spans="1:35" s="188" customFormat="1">
      <c r="A58" s="186" t="s">
        <v>46</v>
      </c>
      <c r="B58" s="177" t="s">
        <v>47</v>
      </c>
      <c r="C58" s="199">
        <f>SUM(C18:C25)</f>
        <v>0</v>
      </c>
      <c r="D58" s="181"/>
      <c r="E58" s="181"/>
      <c r="F58" s="181"/>
      <c r="G58" s="181"/>
      <c r="H58" s="200"/>
      <c r="I58" s="181"/>
      <c r="J58" s="181"/>
      <c r="K58" s="181"/>
      <c r="L58" s="181"/>
      <c r="M58" s="181"/>
      <c r="N58" s="181"/>
      <c r="O58" s="181"/>
      <c r="P58" s="181"/>
      <c r="Q58" s="181"/>
      <c r="R58" s="200"/>
      <c r="S58" s="200"/>
      <c r="T58" s="200"/>
      <c r="U58" s="181"/>
      <c r="V58" s="181"/>
      <c r="W58" s="181"/>
      <c r="X58" s="181"/>
      <c r="Y58" s="181"/>
      <c r="Z58" s="181"/>
      <c r="AA58" s="201"/>
      <c r="AB58" s="201"/>
      <c r="AC58" s="181"/>
      <c r="AD58" s="181"/>
      <c r="AE58" s="181"/>
      <c r="AF58" s="181"/>
      <c r="AG58" s="181"/>
      <c r="AH58" s="181"/>
    </row>
    <row r="59" spans="1:35" s="188" customFormat="1">
      <c r="A59" s="186" t="s">
        <v>55</v>
      </c>
      <c r="B59" s="177" t="s">
        <v>56</v>
      </c>
      <c r="C59" s="199">
        <f>SUM(C27:C33)</f>
        <v>0</v>
      </c>
      <c r="D59" s="181"/>
      <c r="E59" s="181"/>
      <c r="F59" s="181"/>
      <c r="G59" s="181"/>
      <c r="H59" s="200"/>
      <c r="I59" s="181"/>
      <c r="J59" s="181"/>
      <c r="K59" s="181"/>
      <c r="L59" s="181"/>
      <c r="M59" s="181"/>
      <c r="N59" s="181"/>
      <c r="O59" s="181"/>
      <c r="P59" s="181"/>
      <c r="Q59" s="181"/>
      <c r="R59" s="200"/>
      <c r="S59" s="200"/>
      <c r="T59" s="200"/>
      <c r="U59" s="181"/>
      <c r="V59" s="181"/>
      <c r="W59" s="181"/>
      <c r="X59" s="181"/>
      <c r="Y59" s="181"/>
      <c r="Z59" s="181"/>
      <c r="AA59" s="201"/>
      <c r="AB59" s="201"/>
      <c r="AC59" s="181"/>
      <c r="AD59" s="181"/>
      <c r="AE59" s="181"/>
      <c r="AF59" s="181"/>
      <c r="AG59" s="181"/>
      <c r="AH59" s="181"/>
    </row>
    <row r="60" spans="1:35" s="188" customFormat="1">
      <c r="A60" s="186" t="s">
        <v>61</v>
      </c>
      <c r="B60" s="177" t="s">
        <v>62</v>
      </c>
      <c r="C60" s="199">
        <f>SUM(C34:C42)</f>
        <v>0</v>
      </c>
      <c r="D60" s="181"/>
      <c r="E60" s="181"/>
      <c r="F60" s="181"/>
      <c r="G60" s="181"/>
      <c r="H60" s="200"/>
      <c r="I60" s="181"/>
      <c r="J60" s="181"/>
      <c r="K60" s="181"/>
      <c r="L60" s="181"/>
      <c r="M60" s="181"/>
      <c r="N60" s="181"/>
      <c r="O60" s="181"/>
      <c r="P60" s="181"/>
      <c r="Q60" s="181"/>
      <c r="R60" s="200"/>
      <c r="S60" s="181"/>
      <c r="T60" s="200"/>
      <c r="U60" s="181"/>
      <c r="V60" s="181"/>
      <c r="W60" s="181"/>
      <c r="X60" s="181"/>
      <c r="Y60" s="181"/>
      <c r="Z60" s="181"/>
      <c r="AA60" s="201"/>
      <c r="AB60" s="201"/>
      <c r="AC60" s="181"/>
      <c r="AD60" s="181"/>
      <c r="AE60" s="181"/>
      <c r="AF60" s="181"/>
      <c r="AG60" s="181"/>
      <c r="AH60" s="181"/>
    </row>
    <row r="61" spans="1:35" s="188" customFormat="1">
      <c r="A61" s="181"/>
      <c r="B61" s="202" t="s">
        <v>74</v>
      </c>
      <c r="C61" s="199">
        <f>SUM(C57:C60)</f>
        <v>0</v>
      </c>
      <c r="D61" s="181"/>
      <c r="E61" s="181"/>
      <c r="F61" s="181"/>
      <c r="G61" s="181"/>
      <c r="H61" s="200"/>
      <c r="I61" s="181"/>
      <c r="J61" s="181"/>
      <c r="K61" s="181"/>
      <c r="L61" s="181"/>
      <c r="M61" s="181"/>
      <c r="N61" s="181"/>
      <c r="O61" s="181"/>
      <c r="P61" s="181"/>
      <c r="Q61" s="181"/>
      <c r="R61" s="181"/>
      <c r="S61" s="181"/>
      <c r="T61" s="200"/>
      <c r="U61" s="181"/>
      <c r="V61" s="181"/>
      <c r="W61" s="181"/>
      <c r="X61" s="181"/>
      <c r="Y61" s="181"/>
      <c r="Z61" s="181"/>
      <c r="AA61" s="203"/>
      <c r="AB61" s="203"/>
      <c r="AC61" s="181"/>
      <c r="AD61" s="181"/>
      <c r="AE61" s="181"/>
      <c r="AF61" s="181"/>
      <c r="AG61" s="181"/>
      <c r="AH61" s="181"/>
    </row>
    <row r="62" spans="1:35" s="192" customFormat="1">
      <c r="A62" s="187"/>
      <c r="B62" s="204" t="s">
        <v>75</v>
      </c>
      <c r="C62" s="205">
        <f>+C54-C61</f>
        <v>0</v>
      </c>
      <c r="D62" s="187"/>
      <c r="E62" s="187"/>
      <c r="F62" s="187"/>
      <c r="G62" s="187"/>
      <c r="H62" s="190"/>
      <c r="I62" s="187"/>
      <c r="J62" s="187"/>
      <c r="K62" s="187"/>
      <c r="L62" s="187"/>
      <c r="M62" s="187"/>
      <c r="N62" s="187"/>
      <c r="O62" s="187"/>
      <c r="P62" s="187"/>
      <c r="Q62" s="187"/>
      <c r="R62" s="187"/>
      <c r="S62" s="187"/>
      <c r="T62" s="190"/>
      <c r="U62" s="187"/>
      <c r="V62" s="187"/>
      <c r="W62" s="187"/>
      <c r="X62" s="187"/>
      <c r="Y62" s="187"/>
      <c r="Z62" s="187"/>
      <c r="AA62" s="187"/>
      <c r="AB62" s="187"/>
      <c r="AC62" s="187"/>
      <c r="AD62" s="187"/>
      <c r="AE62" s="187"/>
      <c r="AF62" s="187"/>
      <c r="AG62" s="187"/>
      <c r="AH62" s="187"/>
    </row>
    <row r="63" spans="1:35">
      <c r="A63" s="181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4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</row>
    <row r="64" spans="1:35">
      <c r="A64" s="181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4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</row>
    <row r="65" spans="1:34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4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</row>
    <row r="66" spans="1:34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4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</row>
    <row r="67" spans="1:34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4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</row>
    <row r="68" spans="1:34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4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</row>
    <row r="101" spans="4:4">
      <c r="D101" s="13">
        <v>2995</v>
      </c>
    </row>
  </sheetData>
  <sheetProtection password="B1D1" sheet="1" scenarios="1"/>
  <mergeCells count="1">
    <mergeCell ref="A1:B1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H48"/>
  <sheetViews>
    <sheetView zoomScale="70" zoomScaleNormal="70" workbookViewId="0">
      <selection activeCell="D22" sqref="D22"/>
    </sheetView>
  </sheetViews>
  <sheetFormatPr defaultRowHeight="12.75"/>
  <cols>
    <col min="1" max="1" width="17.85546875" style="139" customWidth="1"/>
    <col min="2" max="2" width="13" style="139" customWidth="1"/>
    <col min="3" max="3" width="20.7109375" style="139" bestFit="1" customWidth="1"/>
    <col min="4" max="4" width="16.28515625" style="139" bestFit="1" customWidth="1"/>
    <col min="5" max="5" width="14.28515625" style="139" bestFit="1" customWidth="1"/>
    <col min="6" max="6" width="16.28515625" style="139" bestFit="1" customWidth="1"/>
    <col min="7" max="7" width="14.28515625" style="139" bestFit="1" customWidth="1"/>
    <col min="8" max="8" width="16.28515625" style="139" bestFit="1" customWidth="1"/>
    <col min="9" max="9" width="18.7109375" style="139" bestFit="1" customWidth="1"/>
    <col min="10" max="11" width="15.28515625" style="139" customWidth="1"/>
    <col min="12" max="12" width="18.140625" style="139" customWidth="1"/>
    <col min="13" max="13" width="13.5703125" style="139" customWidth="1"/>
    <col min="14" max="14" width="17.7109375" style="139" customWidth="1"/>
    <col min="15" max="15" width="18.7109375" style="139" customWidth="1"/>
    <col min="16" max="16" width="20.42578125" style="139" customWidth="1"/>
    <col min="17" max="17" width="16.28515625" style="139" customWidth="1"/>
    <col min="18" max="18" width="17.28515625" style="139" customWidth="1"/>
    <col min="19" max="19" width="15.42578125" style="139" customWidth="1"/>
    <col min="20" max="20" width="14.28515625" style="139" customWidth="1"/>
    <col min="21" max="21" width="12.85546875" style="139" customWidth="1"/>
    <col min="22" max="22" width="13.5703125" style="139" customWidth="1"/>
    <col min="23" max="23" width="19.140625" style="149" customWidth="1"/>
    <col min="24" max="24" width="14.85546875" style="149" customWidth="1"/>
    <col min="25" max="25" width="14.42578125" style="139" customWidth="1"/>
    <col min="26" max="26" width="16.28515625" style="149" customWidth="1"/>
    <col min="27" max="27" width="23.28515625" style="139" customWidth="1"/>
    <col min="28" max="28" width="37.5703125" style="139" customWidth="1"/>
    <col min="29" max="29" width="33.5703125" style="139" customWidth="1"/>
    <col min="30" max="30" width="28.28515625" style="139" customWidth="1"/>
    <col min="31" max="31" width="24.42578125" style="139" customWidth="1"/>
    <col min="32" max="32" width="27.7109375" style="139" customWidth="1"/>
    <col min="33" max="33" width="27.7109375" style="149" customWidth="1"/>
    <col min="34" max="34" width="49" style="139" customWidth="1"/>
    <col min="35" max="16384" width="9.140625" style="139"/>
  </cols>
  <sheetData>
    <row r="1" spans="1:34" ht="26.25">
      <c r="A1" s="143" t="s">
        <v>81</v>
      </c>
      <c r="B1" s="144"/>
      <c r="C1" s="145"/>
      <c r="D1" s="345" t="s">
        <v>24</v>
      </c>
      <c r="E1" s="345"/>
      <c r="F1" s="345"/>
      <c r="G1" s="345"/>
      <c r="H1" s="345"/>
      <c r="I1" s="345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66"/>
      <c r="W1" s="148"/>
      <c r="X1" s="148"/>
      <c r="Y1" s="30"/>
      <c r="Z1" s="145"/>
      <c r="AA1" s="29"/>
      <c r="AB1" s="29"/>
      <c r="AC1" s="29"/>
      <c r="AD1" s="29"/>
      <c r="AE1" s="29"/>
      <c r="AF1" s="29"/>
      <c r="AG1" s="145"/>
      <c r="AH1" s="29"/>
    </row>
    <row r="2" spans="1:34">
      <c r="A2" s="145"/>
      <c r="B2" s="145"/>
      <c r="C2" s="145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148"/>
      <c r="X2" s="148"/>
      <c r="Y2" s="30"/>
      <c r="Z2" s="145"/>
      <c r="AA2" s="29"/>
      <c r="AB2" s="29"/>
      <c r="AC2" s="29"/>
      <c r="AD2" s="29"/>
      <c r="AE2" s="29"/>
      <c r="AF2" s="29"/>
      <c r="AG2" s="145"/>
      <c r="AH2" s="29"/>
    </row>
    <row r="3" spans="1:34" s="149" customFormat="1" ht="19.5" thickBot="1">
      <c r="A3" s="146" t="s">
        <v>82</v>
      </c>
      <c r="B3" s="147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8"/>
      <c r="X3" s="148"/>
      <c r="Y3" s="148"/>
      <c r="Z3" s="145"/>
      <c r="AA3" s="145"/>
      <c r="AB3" s="145"/>
      <c r="AC3" s="145"/>
      <c r="AD3" s="145"/>
      <c r="AE3" s="145"/>
      <c r="AF3" s="145"/>
      <c r="AG3" s="145"/>
      <c r="AH3" s="145"/>
    </row>
    <row r="4" spans="1:34" s="149" customFormat="1" ht="63.75" customHeight="1" thickTop="1" thickBot="1">
      <c r="A4" s="348" t="s">
        <v>83</v>
      </c>
      <c r="B4" s="348"/>
      <c r="C4" s="348"/>
      <c r="D4" s="348"/>
      <c r="E4" s="348"/>
      <c r="F4" s="348"/>
      <c r="G4" s="348"/>
      <c r="H4" s="348"/>
      <c r="I4" s="348"/>
      <c r="J4" s="150" t="s">
        <v>84</v>
      </c>
      <c r="K4" s="150" t="s">
        <v>186</v>
      </c>
      <c r="L4" s="151" t="s">
        <v>85</v>
      </c>
      <c r="M4" s="152" t="s">
        <v>86</v>
      </c>
      <c r="N4" s="152" t="s">
        <v>87</v>
      </c>
      <c r="O4" s="152" t="s">
        <v>88</v>
      </c>
      <c r="P4" s="152" t="s">
        <v>89</v>
      </c>
      <c r="Q4" s="152" t="s">
        <v>90</v>
      </c>
      <c r="R4" s="152" t="s">
        <v>91</v>
      </c>
      <c r="S4" s="152" t="s">
        <v>92</v>
      </c>
      <c r="T4" s="152" t="s">
        <v>93</v>
      </c>
      <c r="U4" s="152" t="s">
        <v>94</v>
      </c>
      <c r="V4" s="152" t="s">
        <v>95</v>
      </c>
      <c r="W4" s="153" t="s">
        <v>96</v>
      </c>
      <c r="X4" s="153" t="s">
        <v>97</v>
      </c>
      <c r="Y4" s="153" t="s">
        <v>98</v>
      </c>
      <c r="Z4" s="152" t="s">
        <v>99</v>
      </c>
      <c r="AA4" s="152" t="s">
        <v>100</v>
      </c>
      <c r="AB4" s="152" t="s">
        <v>101</v>
      </c>
      <c r="AC4" s="152" t="s">
        <v>102</v>
      </c>
      <c r="AD4" s="152" t="s">
        <v>103</v>
      </c>
      <c r="AE4" s="152" t="s">
        <v>104</v>
      </c>
      <c r="AF4" s="152" t="s">
        <v>105</v>
      </c>
      <c r="AG4" s="152" t="s">
        <v>106</v>
      </c>
      <c r="AH4" s="152" t="s">
        <v>107</v>
      </c>
    </row>
    <row r="5" spans="1:34" s="149" customFormat="1" ht="16.5" thickTop="1" thickBot="1">
      <c r="A5" s="154" t="s">
        <v>4</v>
      </c>
      <c r="B5" s="346" t="s">
        <v>108</v>
      </c>
      <c r="C5" s="347"/>
      <c r="D5" s="346" t="s">
        <v>109</v>
      </c>
      <c r="E5" s="347"/>
      <c r="F5" s="346" t="s">
        <v>110</v>
      </c>
      <c r="G5" s="347"/>
      <c r="H5" s="346" t="s">
        <v>74</v>
      </c>
      <c r="I5" s="347"/>
      <c r="J5" s="154" t="s">
        <v>111</v>
      </c>
      <c r="K5" s="154"/>
      <c r="L5" s="155" t="s">
        <v>111</v>
      </c>
      <c r="M5" s="155" t="s">
        <v>112</v>
      </c>
      <c r="N5" s="155" t="s">
        <v>113</v>
      </c>
      <c r="O5" s="155" t="s">
        <v>114</v>
      </c>
      <c r="P5" s="155" t="s">
        <v>115</v>
      </c>
      <c r="Q5" s="155" t="s">
        <v>116</v>
      </c>
      <c r="R5" s="155" t="s">
        <v>117</v>
      </c>
      <c r="S5" s="155" t="s">
        <v>118</v>
      </c>
      <c r="T5" s="155" t="s">
        <v>119</v>
      </c>
      <c r="U5" s="155" t="s">
        <v>120</v>
      </c>
      <c r="V5" s="155" t="s">
        <v>121</v>
      </c>
      <c r="W5" s="156" t="s">
        <v>122</v>
      </c>
      <c r="X5" s="156"/>
      <c r="Y5" s="156"/>
      <c r="Z5" s="155" t="s">
        <v>111</v>
      </c>
      <c r="AA5" s="155"/>
      <c r="AB5" s="157"/>
      <c r="AC5" s="157"/>
      <c r="AD5" s="157"/>
      <c r="AE5" s="158"/>
      <c r="AF5" s="158"/>
      <c r="AG5" s="158"/>
      <c r="AH5" s="158"/>
    </row>
    <row r="6" spans="1:34" s="149" customFormat="1" ht="15.75" thickBot="1">
      <c r="A6" s="324"/>
      <c r="B6" s="325" t="s">
        <v>123</v>
      </c>
      <c r="C6" s="326" t="s">
        <v>124</v>
      </c>
      <c r="D6" s="325" t="s">
        <v>123</v>
      </c>
      <c r="E6" s="326" t="s">
        <v>124</v>
      </c>
      <c r="F6" s="325" t="s">
        <v>123</v>
      </c>
      <c r="G6" s="326" t="s">
        <v>124</v>
      </c>
      <c r="H6" s="325" t="s">
        <v>123</v>
      </c>
      <c r="I6" s="326" t="s">
        <v>124</v>
      </c>
      <c r="J6" s="155" t="s">
        <v>124</v>
      </c>
      <c r="K6" s="155"/>
      <c r="L6" s="155" t="s">
        <v>124</v>
      </c>
      <c r="M6" s="326"/>
      <c r="N6" s="326"/>
      <c r="O6" s="326"/>
      <c r="P6" s="326"/>
      <c r="Q6" s="326"/>
      <c r="R6" s="326"/>
      <c r="S6" s="326"/>
      <c r="T6" s="326"/>
      <c r="U6" s="326"/>
      <c r="V6" s="326"/>
      <c r="W6" s="327"/>
      <c r="X6" s="327"/>
      <c r="Y6" s="327"/>
      <c r="Z6" s="326"/>
      <c r="AA6" s="155"/>
      <c r="AB6" s="155"/>
      <c r="AC6" s="155"/>
      <c r="AD6" s="155"/>
      <c r="AE6" s="328"/>
      <c r="AF6" s="328"/>
      <c r="AG6" s="328"/>
      <c r="AH6" s="328"/>
    </row>
    <row r="7" spans="1:34" ht="18">
      <c r="A7" s="329" t="s">
        <v>77</v>
      </c>
      <c r="B7" s="140"/>
      <c r="C7" s="141"/>
      <c r="D7" s="141"/>
      <c r="E7" s="141"/>
      <c r="F7" s="141"/>
      <c r="G7" s="141"/>
      <c r="H7" s="142"/>
      <c r="I7" s="34"/>
      <c r="J7" s="34"/>
      <c r="K7" s="34"/>
      <c r="L7" s="330"/>
      <c r="M7" s="34"/>
      <c r="N7" s="34"/>
      <c r="O7" s="34"/>
      <c r="P7" s="34"/>
      <c r="Q7" s="34"/>
      <c r="R7" s="34"/>
      <c r="S7" s="34"/>
      <c r="T7" s="34"/>
      <c r="U7" s="34"/>
      <c r="V7" s="34"/>
      <c r="W7" s="170"/>
      <c r="X7" s="170"/>
      <c r="Y7" s="35"/>
      <c r="Z7" s="330"/>
      <c r="AA7" s="36"/>
      <c r="AB7" s="59"/>
      <c r="AC7" s="59"/>
      <c r="AD7" s="59"/>
      <c r="AE7" s="59"/>
      <c r="AF7" s="59"/>
      <c r="AG7" s="331"/>
      <c r="AH7" s="59"/>
    </row>
    <row r="8" spans="1:34" ht="18">
      <c r="A8" s="159">
        <v>1</v>
      </c>
      <c r="B8" s="31"/>
      <c r="C8" s="64"/>
      <c r="D8" s="32"/>
      <c r="E8" s="32"/>
      <c r="F8" s="32"/>
      <c r="G8" s="32"/>
      <c r="H8" s="164">
        <f>+B8+D8+F8</f>
        <v>0</v>
      </c>
      <c r="I8" s="165">
        <f>+C8+E8+G8</f>
        <v>0</v>
      </c>
      <c r="J8" s="33"/>
      <c r="K8" s="317"/>
      <c r="L8" s="166">
        <f>+I8+J8+K8</f>
        <v>0</v>
      </c>
      <c r="M8" s="43"/>
      <c r="N8" s="43"/>
      <c r="O8" s="34"/>
      <c r="P8" s="34"/>
      <c r="Q8" s="34"/>
      <c r="R8" s="34"/>
      <c r="S8" s="43"/>
      <c r="T8" s="34"/>
      <c r="U8" s="34"/>
      <c r="V8" s="34"/>
      <c r="W8" s="169">
        <f>+L8+V8-M8-N8-O8-P8-R8-Q8-T8</f>
        <v>0</v>
      </c>
      <c r="X8" s="170">
        <f>+U8+W8</f>
        <v>0</v>
      </c>
      <c r="Y8" s="35"/>
      <c r="Z8" s="170">
        <f>+Y8-X8</f>
        <v>0</v>
      </c>
      <c r="AA8" s="36"/>
      <c r="AB8" s="37"/>
      <c r="AC8" s="38"/>
      <c r="AD8" s="39"/>
      <c r="AE8" s="40"/>
      <c r="AF8" s="40"/>
      <c r="AG8" s="171">
        <f>SUM(N8:O8)-SUM(AE8:AF8)</f>
        <v>0</v>
      </c>
      <c r="AH8" s="40"/>
    </row>
    <row r="9" spans="1:34" ht="18">
      <c r="A9" s="159">
        <f>+A8+1</f>
        <v>2</v>
      </c>
      <c r="B9" s="41"/>
      <c r="C9" s="41"/>
      <c r="D9" s="41"/>
      <c r="E9" s="41"/>
      <c r="F9" s="41"/>
      <c r="G9" s="41"/>
      <c r="H9" s="164">
        <f t="shared" ref="H9:H38" si="0">+B9+D9+F9</f>
        <v>0</v>
      </c>
      <c r="I9" s="165">
        <f t="shared" ref="I9:I38" si="1">+C9+E9+G9</f>
        <v>0</v>
      </c>
      <c r="J9" s="42"/>
      <c r="K9" s="317"/>
      <c r="L9" s="166">
        <f t="shared" ref="L9:L38" si="2">+I9+J9+K9</f>
        <v>0</v>
      </c>
      <c r="M9" s="34"/>
      <c r="N9" s="43"/>
      <c r="O9" s="34"/>
      <c r="P9" s="34"/>
      <c r="Q9" s="34"/>
      <c r="R9" s="34"/>
      <c r="S9" s="43"/>
      <c r="T9" s="34"/>
      <c r="U9" s="34"/>
      <c r="V9" s="34"/>
      <c r="W9" s="169">
        <f t="shared" ref="W9:W38" si="3">+L9+V9-M9-N9-O9-P9-R9-Q9-T9</f>
        <v>0</v>
      </c>
      <c r="X9" s="170">
        <f t="shared" ref="X9:X38" si="4">+U9+W9</f>
        <v>0</v>
      </c>
      <c r="Y9" s="35"/>
      <c r="Z9" s="170">
        <f t="shared" ref="Z9:Z38" si="5">+Y9-X9</f>
        <v>0</v>
      </c>
      <c r="AA9" s="36"/>
      <c r="AB9" s="44"/>
      <c r="AC9" s="45"/>
      <c r="AD9" s="46"/>
      <c r="AE9" s="40"/>
      <c r="AF9" s="40"/>
      <c r="AG9" s="171">
        <f t="shared" ref="AG9:AG38" si="6">SUM(N9:O9)-SUM(AE9:AF9)</f>
        <v>0</v>
      </c>
      <c r="AH9" s="40"/>
    </row>
    <row r="10" spans="1:34" ht="18">
      <c r="A10" s="159">
        <f t="shared" ref="A10:A38" si="7">+A9+1</f>
        <v>3</v>
      </c>
      <c r="B10" s="41"/>
      <c r="C10" s="41"/>
      <c r="D10" s="41"/>
      <c r="E10" s="41"/>
      <c r="F10" s="41"/>
      <c r="G10" s="41"/>
      <c r="H10" s="164">
        <f t="shared" si="0"/>
        <v>0</v>
      </c>
      <c r="I10" s="165">
        <f t="shared" si="1"/>
        <v>0</v>
      </c>
      <c r="J10" s="42"/>
      <c r="K10" s="317"/>
      <c r="L10" s="166">
        <f t="shared" si="2"/>
        <v>0</v>
      </c>
      <c r="M10" s="34"/>
      <c r="N10" s="43"/>
      <c r="O10" s="34"/>
      <c r="P10" s="34"/>
      <c r="Q10" s="34"/>
      <c r="R10" s="34"/>
      <c r="S10" s="43"/>
      <c r="T10" s="34"/>
      <c r="U10" s="34"/>
      <c r="V10" s="34"/>
      <c r="W10" s="169">
        <f t="shared" si="3"/>
        <v>0</v>
      </c>
      <c r="X10" s="170">
        <f t="shared" si="4"/>
        <v>0</v>
      </c>
      <c r="Y10" s="35"/>
      <c r="Z10" s="170">
        <f t="shared" si="5"/>
        <v>0</v>
      </c>
      <c r="AA10" s="36"/>
      <c r="AB10" s="44"/>
      <c r="AC10" s="45"/>
      <c r="AD10" s="46"/>
      <c r="AE10" s="40"/>
      <c r="AF10" s="40"/>
      <c r="AG10" s="171">
        <f t="shared" si="6"/>
        <v>0</v>
      </c>
      <c r="AH10" s="40"/>
    </row>
    <row r="11" spans="1:34" ht="18">
      <c r="A11" s="159">
        <f t="shared" si="7"/>
        <v>4</v>
      </c>
      <c r="B11" s="41"/>
      <c r="C11" s="41"/>
      <c r="D11" s="41"/>
      <c r="E11" s="41"/>
      <c r="F11" s="41"/>
      <c r="G11" s="41"/>
      <c r="H11" s="164">
        <f t="shared" si="0"/>
        <v>0</v>
      </c>
      <c r="I11" s="165">
        <f t="shared" si="1"/>
        <v>0</v>
      </c>
      <c r="J11" s="42"/>
      <c r="K11" s="317"/>
      <c r="L11" s="166">
        <f t="shared" si="2"/>
        <v>0</v>
      </c>
      <c r="M11" s="43"/>
      <c r="N11" s="43"/>
      <c r="O11" s="34"/>
      <c r="P11" s="34"/>
      <c r="Q11" s="34"/>
      <c r="R11" s="34"/>
      <c r="S11" s="43"/>
      <c r="T11" s="34"/>
      <c r="U11" s="34"/>
      <c r="V11" s="34"/>
      <c r="W11" s="169">
        <f t="shared" si="3"/>
        <v>0</v>
      </c>
      <c r="X11" s="170">
        <f t="shared" si="4"/>
        <v>0</v>
      </c>
      <c r="Y11" s="35"/>
      <c r="Z11" s="170">
        <f t="shared" si="5"/>
        <v>0</v>
      </c>
      <c r="AA11" s="36"/>
      <c r="AB11" s="36"/>
      <c r="AC11" s="47"/>
      <c r="AD11" s="46"/>
      <c r="AE11" s="40"/>
      <c r="AF11" s="40"/>
      <c r="AG11" s="171">
        <f t="shared" si="6"/>
        <v>0</v>
      </c>
      <c r="AH11" s="40"/>
    </row>
    <row r="12" spans="1:34" ht="18">
      <c r="A12" s="159">
        <f t="shared" si="7"/>
        <v>5</v>
      </c>
      <c r="B12" s="41"/>
      <c r="C12" s="41"/>
      <c r="D12" s="41"/>
      <c r="E12" s="41"/>
      <c r="F12" s="41"/>
      <c r="G12" s="41"/>
      <c r="H12" s="164">
        <f t="shared" si="0"/>
        <v>0</v>
      </c>
      <c r="I12" s="165">
        <f t="shared" si="1"/>
        <v>0</v>
      </c>
      <c r="J12" s="42"/>
      <c r="K12" s="317"/>
      <c r="L12" s="166">
        <f t="shared" si="2"/>
        <v>0</v>
      </c>
      <c r="M12" s="43"/>
      <c r="N12" s="43"/>
      <c r="O12" s="34"/>
      <c r="P12" s="34"/>
      <c r="Q12" s="34"/>
      <c r="R12" s="34"/>
      <c r="S12" s="43"/>
      <c r="T12" s="34"/>
      <c r="U12" s="34"/>
      <c r="V12" s="34"/>
      <c r="W12" s="169">
        <f t="shared" si="3"/>
        <v>0</v>
      </c>
      <c r="X12" s="170">
        <f t="shared" si="4"/>
        <v>0</v>
      </c>
      <c r="Y12" s="35"/>
      <c r="Z12" s="170">
        <f t="shared" si="5"/>
        <v>0</v>
      </c>
      <c r="AA12" s="36"/>
      <c r="AB12" s="36"/>
      <c r="AC12" s="47"/>
      <c r="AD12" s="46"/>
      <c r="AE12" s="40"/>
      <c r="AF12" s="40"/>
      <c r="AG12" s="171">
        <f t="shared" si="6"/>
        <v>0</v>
      </c>
      <c r="AH12" s="40"/>
    </row>
    <row r="13" spans="1:34" ht="18">
      <c r="A13" s="159">
        <f t="shared" si="7"/>
        <v>6</v>
      </c>
      <c r="B13" s="41"/>
      <c r="C13" s="41"/>
      <c r="D13" s="41"/>
      <c r="E13" s="41"/>
      <c r="F13" s="41"/>
      <c r="G13" s="41"/>
      <c r="H13" s="164">
        <f t="shared" si="0"/>
        <v>0</v>
      </c>
      <c r="I13" s="165">
        <f t="shared" si="1"/>
        <v>0</v>
      </c>
      <c r="J13" s="42"/>
      <c r="K13" s="317"/>
      <c r="L13" s="166">
        <f t="shared" si="2"/>
        <v>0</v>
      </c>
      <c r="M13" s="43"/>
      <c r="N13" s="43"/>
      <c r="O13" s="34"/>
      <c r="P13" s="34"/>
      <c r="Q13" s="34"/>
      <c r="R13" s="34"/>
      <c r="S13" s="43"/>
      <c r="T13" s="34"/>
      <c r="U13" s="34"/>
      <c r="V13" s="34"/>
      <c r="W13" s="169">
        <f t="shared" si="3"/>
        <v>0</v>
      </c>
      <c r="X13" s="170">
        <f t="shared" si="4"/>
        <v>0</v>
      </c>
      <c r="Y13" s="35"/>
      <c r="Z13" s="170">
        <f t="shared" si="5"/>
        <v>0</v>
      </c>
      <c r="AA13" s="36"/>
      <c r="AB13" s="36"/>
      <c r="AC13" s="47"/>
      <c r="AD13" s="46"/>
      <c r="AE13" s="40"/>
      <c r="AF13" s="40"/>
      <c r="AG13" s="171">
        <f t="shared" si="6"/>
        <v>0</v>
      </c>
      <c r="AH13" s="40"/>
    </row>
    <row r="14" spans="1:34" ht="18">
      <c r="A14" s="159">
        <f t="shared" si="7"/>
        <v>7</v>
      </c>
      <c r="B14" s="41"/>
      <c r="C14" s="41"/>
      <c r="D14" s="41"/>
      <c r="E14" s="41"/>
      <c r="F14" s="41"/>
      <c r="G14" s="41"/>
      <c r="H14" s="164">
        <f t="shared" si="0"/>
        <v>0</v>
      </c>
      <c r="I14" s="165">
        <f t="shared" si="1"/>
        <v>0</v>
      </c>
      <c r="J14" s="42"/>
      <c r="K14" s="317"/>
      <c r="L14" s="166">
        <f t="shared" si="2"/>
        <v>0</v>
      </c>
      <c r="M14" s="34"/>
      <c r="N14" s="43"/>
      <c r="O14" s="34"/>
      <c r="P14" s="34"/>
      <c r="Q14" s="34"/>
      <c r="R14" s="34"/>
      <c r="S14" s="43"/>
      <c r="T14" s="34"/>
      <c r="U14" s="34"/>
      <c r="V14" s="34"/>
      <c r="W14" s="169">
        <f t="shared" si="3"/>
        <v>0</v>
      </c>
      <c r="X14" s="170">
        <f t="shared" si="4"/>
        <v>0</v>
      </c>
      <c r="Y14" s="35"/>
      <c r="Z14" s="170">
        <f t="shared" si="5"/>
        <v>0</v>
      </c>
      <c r="AA14" s="36"/>
      <c r="AB14" s="36"/>
      <c r="AC14" s="47"/>
      <c r="AD14" s="46"/>
      <c r="AE14" s="40"/>
      <c r="AF14" s="40"/>
      <c r="AG14" s="171">
        <f t="shared" si="6"/>
        <v>0</v>
      </c>
      <c r="AH14" s="40"/>
    </row>
    <row r="15" spans="1:34" ht="18">
      <c r="A15" s="159">
        <f t="shared" si="7"/>
        <v>8</v>
      </c>
      <c r="B15" s="41"/>
      <c r="C15" s="41"/>
      <c r="D15" s="41"/>
      <c r="E15" s="41"/>
      <c r="F15" s="41"/>
      <c r="G15" s="41"/>
      <c r="H15" s="164">
        <f t="shared" si="0"/>
        <v>0</v>
      </c>
      <c r="I15" s="165">
        <f t="shared" si="1"/>
        <v>0</v>
      </c>
      <c r="J15" s="42"/>
      <c r="K15" s="317"/>
      <c r="L15" s="166">
        <f t="shared" si="2"/>
        <v>0</v>
      </c>
      <c r="M15" s="34"/>
      <c r="N15" s="43"/>
      <c r="O15" s="34"/>
      <c r="P15" s="34"/>
      <c r="Q15" s="34"/>
      <c r="R15" s="34"/>
      <c r="S15" s="43"/>
      <c r="T15" s="34"/>
      <c r="U15" s="34"/>
      <c r="V15" s="34"/>
      <c r="W15" s="169">
        <f t="shared" si="3"/>
        <v>0</v>
      </c>
      <c r="X15" s="170">
        <f t="shared" si="4"/>
        <v>0</v>
      </c>
      <c r="Y15" s="35"/>
      <c r="Z15" s="170">
        <f t="shared" si="5"/>
        <v>0</v>
      </c>
      <c r="AA15" s="36"/>
      <c r="AB15" s="36"/>
      <c r="AC15" s="47"/>
      <c r="AD15" s="46"/>
      <c r="AE15" s="40"/>
      <c r="AF15" s="40"/>
      <c r="AG15" s="171">
        <f t="shared" si="6"/>
        <v>0</v>
      </c>
      <c r="AH15" s="40"/>
    </row>
    <row r="16" spans="1:34" ht="18">
      <c r="A16" s="159">
        <f t="shared" si="7"/>
        <v>9</v>
      </c>
      <c r="B16" s="41"/>
      <c r="C16" s="41"/>
      <c r="D16" s="41"/>
      <c r="E16" s="41"/>
      <c r="F16" s="41"/>
      <c r="G16" s="41"/>
      <c r="H16" s="164">
        <f t="shared" si="0"/>
        <v>0</v>
      </c>
      <c r="I16" s="165">
        <f t="shared" si="1"/>
        <v>0</v>
      </c>
      <c r="J16" s="42"/>
      <c r="K16" s="317"/>
      <c r="L16" s="166">
        <f t="shared" si="2"/>
        <v>0</v>
      </c>
      <c r="M16" s="34"/>
      <c r="N16" s="43"/>
      <c r="O16" s="34"/>
      <c r="P16" s="34"/>
      <c r="Q16" s="34"/>
      <c r="R16" s="34"/>
      <c r="S16" s="43"/>
      <c r="T16" s="34"/>
      <c r="U16" s="34"/>
      <c r="V16" s="34"/>
      <c r="W16" s="169">
        <f t="shared" si="3"/>
        <v>0</v>
      </c>
      <c r="X16" s="170">
        <f t="shared" si="4"/>
        <v>0</v>
      </c>
      <c r="Y16" s="35"/>
      <c r="Z16" s="170">
        <f t="shared" si="5"/>
        <v>0</v>
      </c>
      <c r="AA16" s="36"/>
      <c r="AB16" s="36"/>
      <c r="AC16" s="47"/>
      <c r="AD16" s="46"/>
      <c r="AE16" s="40"/>
      <c r="AF16" s="40"/>
      <c r="AG16" s="171">
        <f t="shared" si="6"/>
        <v>0</v>
      </c>
      <c r="AH16" s="40"/>
    </row>
    <row r="17" spans="1:34" ht="18">
      <c r="A17" s="159">
        <f t="shared" si="7"/>
        <v>10</v>
      </c>
      <c r="B17" s="41"/>
      <c r="C17" s="41"/>
      <c r="D17" s="41"/>
      <c r="E17" s="41"/>
      <c r="F17" s="41"/>
      <c r="G17" s="41"/>
      <c r="H17" s="164">
        <f t="shared" si="0"/>
        <v>0</v>
      </c>
      <c r="I17" s="165">
        <f t="shared" si="1"/>
        <v>0</v>
      </c>
      <c r="J17" s="42"/>
      <c r="K17" s="317"/>
      <c r="L17" s="166">
        <f t="shared" si="2"/>
        <v>0</v>
      </c>
      <c r="M17" s="34"/>
      <c r="N17" s="43"/>
      <c r="O17" s="34"/>
      <c r="P17" s="34"/>
      <c r="Q17" s="34"/>
      <c r="R17" s="34"/>
      <c r="S17" s="43"/>
      <c r="T17" s="34"/>
      <c r="U17" s="34"/>
      <c r="V17" s="34"/>
      <c r="W17" s="169">
        <f t="shared" si="3"/>
        <v>0</v>
      </c>
      <c r="X17" s="170">
        <f t="shared" si="4"/>
        <v>0</v>
      </c>
      <c r="Y17" s="35"/>
      <c r="Z17" s="170">
        <f t="shared" si="5"/>
        <v>0</v>
      </c>
      <c r="AA17" s="36"/>
      <c r="AB17" s="36"/>
      <c r="AC17" s="47"/>
      <c r="AD17" s="46"/>
      <c r="AE17" s="40"/>
      <c r="AF17" s="40"/>
      <c r="AG17" s="171">
        <f t="shared" si="6"/>
        <v>0</v>
      </c>
      <c r="AH17" s="40"/>
    </row>
    <row r="18" spans="1:34" ht="18">
      <c r="A18" s="159">
        <f t="shared" si="7"/>
        <v>11</v>
      </c>
      <c r="B18" s="41"/>
      <c r="C18" s="41"/>
      <c r="D18" s="41"/>
      <c r="E18" s="41"/>
      <c r="F18" s="41"/>
      <c r="G18" s="41"/>
      <c r="H18" s="164">
        <f t="shared" si="0"/>
        <v>0</v>
      </c>
      <c r="I18" s="165">
        <f t="shared" si="1"/>
        <v>0</v>
      </c>
      <c r="J18" s="42"/>
      <c r="K18" s="317"/>
      <c r="L18" s="166">
        <f t="shared" si="2"/>
        <v>0</v>
      </c>
      <c r="M18" s="34"/>
      <c r="N18" s="43"/>
      <c r="O18" s="34"/>
      <c r="P18" s="34"/>
      <c r="Q18" s="34"/>
      <c r="R18" s="34"/>
      <c r="S18" s="43"/>
      <c r="T18" s="34"/>
      <c r="U18" s="34"/>
      <c r="V18" s="34"/>
      <c r="W18" s="169">
        <f t="shared" si="3"/>
        <v>0</v>
      </c>
      <c r="X18" s="170">
        <f t="shared" si="4"/>
        <v>0</v>
      </c>
      <c r="Y18" s="35"/>
      <c r="Z18" s="170">
        <f t="shared" si="5"/>
        <v>0</v>
      </c>
      <c r="AA18" s="36"/>
      <c r="AB18" s="36"/>
      <c r="AC18" s="47"/>
      <c r="AD18" s="46"/>
      <c r="AE18" s="40"/>
      <c r="AF18" s="40"/>
      <c r="AG18" s="171">
        <f t="shared" si="6"/>
        <v>0</v>
      </c>
      <c r="AH18" s="40"/>
    </row>
    <row r="19" spans="1:34" ht="18">
      <c r="A19" s="159">
        <f t="shared" si="7"/>
        <v>12</v>
      </c>
      <c r="B19" s="41"/>
      <c r="C19" s="41"/>
      <c r="D19" s="41"/>
      <c r="E19" s="41"/>
      <c r="F19" s="41"/>
      <c r="G19" s="41"/>
      <c r="H19" s="164">
        <f t="shared" si="0"/>
        <v>0</v>
      </c>
      <c r="I19" s="165">
        <f t="shared" si="1"/>
        <v>0</v>
      </c>
      <c r="J19" s="42"/>
      <c r="K19" s="317"/>
      <c r="L19" s="166">
        <f t="shared" si="2"/>
        <v>0</v>
      </c>
      <c r="M19" s="34"/>
      <c r="N19" s="43"/>
      <c r="O19" s="34"/>
      <c r="P19" s="34"/>
      <c r="Q19" s="34"/>
      <c r="R19" s="34"/>
      <c r="S19" s="43"/>
      <c r="T19" s="34"/>
      <c r="U19" s="34"/>
      <c r="V19" s="34"/>
      <c r="W19" s="169">
        <f t="shared" si="3"/>
        <v>0</v>
      </c>
      <c r="X19" s="170">
        <f t="shared" si="4"/>
        <v>0</v>
      </c>
      <c r="Y19" s="35"/>
      <c r="Z19" s="170">
        <f t="shared" si="5"/>
        <v>0</v>
      </c>
      <c r="AA19" s="36"/>
      <c r="AB19" s="36"/>
      <c r="AC19" s="47"/>
      <c r="AD19" s="46"/>
      <c r="AE19" s="40"/>
      <c r="AF19" s="40"/>
      <c r="AG19" s="171">
        <f t="shared" si="6"/>
        <v>0</v>
      </c>
      <c r="AH19" s="40"/>
    </row>
    <row r="20" spans="1:34" ht="18">
      <c r="A20" s="159">
        <f t="shared" si="7"/>
        <v>13</v>
      </c>
      <c r="B20" s="41"/>
      <c r="C20" s="41"/>
      <c r="D20" s="41"/>
      <c r="E20" s="41"/>
      <c r="F20" s="41"/>
      <c r="G20" s="41"/>
      <c r="H20" s="164">
        <f t="shared" si="0"/>
        <v>0</v>
      </c>
      <c r="I20" s="165">
        <f t="shared" si="1"/>
        <v>0</v>
      </c>
      <c r="J20" s="48"/>
      <c r="K20" s="318"/>
      <c r="L20" s="166">
        <f t="shared" si="2"/>
        <v>0</v>
      </c>
      <c r="M20" s="34"/>
      <c r="N20" s="43"/>
      <c r="O20" s="34"/>
      <c r="P20" s="34"/>
      <c r="Q20" s="34"/>
      <c r="R20" s="34"/>
      <c r="S20" s="34"/>
      <c r="T20" s="34"/>
      <c r="U20" s="34"/>
      <c r="V20" s="34"/>
      <c r="W20" s="169">
        <f t="shared" si="3"/>
        <v>0</v>
      </c>
      <c r="X20" s="170">
        <f t="shared" si="4"/>
        <v>0</v>
      </c>
      <c r="Y20" s="35"/>
      <c r="Z20" s="170">
        <f t="shared" si="5"/>
        <v>0</v>
      </c>
      <c r="AA20" s="36"/>
      <c r="AB20" s="36"/>
      <c r="AC20" s="47"/>
      <c r="AD20" s="46"/>
      <c r="AE20" s="40"/>
      <c r="AF20" s="40"/>
      <c r="AG20" s="171">
        <f t="shared" si="6"/>
        <v>0</v>
      </c>
      <c r="AH20" s="40"/>
    </row>
    <row r="21" spans="1:34" ht="18">
      <c r="A21" s="159">
        <f t="shared" si="7"/>
        <v>14</v>
      </c>
      <c r="B21" s="49"/>
      <c r="C21" s="50"/>
      <c r="D21" s="50"/>
      <c r="E21" s="50"/>
      <c r="F21" s="50"/>
      <c r="G21" s="50"/>
      <c r="H21" s="164">
        <f t="shared" si="0"/>
        <v>0</v>
      </c>
      <c r="I21" s="165">
        <f t="shared" si="1"/>
        <v>0</v>
      </c>
      <c r="J21" s="42"/>
      <c r="K21" s="317"/>
      <c r="L21" s="166">
        <f t="shared" si="2"/>
        <v>0</v>
      </c>
      <c r="M21" s="34"/>
      <c r="N21" s="43"/>
      <c r="O21" s="34"/>
      <c r="P21" s="34"/>
      <c r="Q21" s="34"/>
      <c r="R21" s="34"/>
      <c r="S21" s="34"/>
      <c r="T21" s="34"/>
      <c r="U21" s="34"/>
      <c r="V21" s="34"/>
      <c r="W21" s="169">
        <f t="shared" si="3"/>
        <v>0</v>
      </c>
      <c r="X21" s="170">
        <f t="shared" si="4"/>
        <v>0</v>
      </c>
      <c r="Y21" s="35"/>
      <c r="Z21" s="170">
        <f t="shared" si="5"/>
        <v>0</v>
      </c>
      <c r="AA21" s="36"/>
      <c r="AB21" s="36"/>
      <c r="AC21" s="47"/>
      <c r="AD21" s="46"/>
      <c r="AE21" s="40"/>
      <c r="AF21" s="40"/>
      <c r="AG21" s="171">
        <f t="shared" si="6"/>
        <v>0</v>
      </c>
      <c r="AH21" s="40"/>
    </row>
    <row r="22" spans="1:34" ht="18">
      <c r="A22" s="159">
        <f t="shared" si="7"/>
        <v>15</v>
      </c>
      <c r="B22" s="49"/>
      <c r="C22" s="50"/>
      <c r="D22" s="50"/>
      <c r="E22" s="50"/>
      <c r="F22" s="50"/>
      <c r="G22" s="50"/>
      <c r="H22" s="164">
        <f t="shared" si="0"/>
        <v>0</v>
      </c>
      <c r="I22" s="165">
        <f t="shared" si="1"/>
        <v>0</v>
      </c>
      <c r="J22" s="51"/>
      <c r="K22" s="317"/>
      <c r="L22" s="166">
        <f t="shared" si="2"/>
        <v>0</v>
      </c>
      <c r="M22" s="34"/>
      <c r="N22" s="43"/>
      <c r="O22" s="34"/>
      <c r="P22" s="34"/>
      <c r="Q22" s="34"/>
      <c r="R22" s="34"/>
      <c r="S22" s="43"/>
      <c r="T22" s="34"/>
      <c r="U22" s="34"/>
      <c r="V22" s="34"/>
      <c r="W22" s="169">
        <f t="shared" si="3"/>
        <v>0</v>
      </c>
      <c r="X22" s="170">
        <f t="shared" si="4"/>
        <v>0</v>
      </c>
      <c r="Y22" s="35"/>
      <c r="Z22" s="170">
        <f t="shared" si="5"/>
        <v>0</v>
      </c>
      <c r="AA22" s="36"/>
      <c r="AB22" s="36"/>
      <c r="AC22" s="47"/>
      <c r="AD22" s="46"/>
      <c r="AE22" s="40"/>
      <c r="AF22" s="40"/>
      <c r="AG22" s="171">
        <f t="shared" si="6"/>
        <v>0</v>
      </c>
      <c r="AH22" s="40"/>
    </row>
    <row r="23" spans="1:34" ht="18">
      <c r="A23" s="159">
        <f t="shared" si="7"/>
        <v>16</v>
      </c>
      <c r="B23" s="49"/>
      <c r="C23" s="50"/>
      <c r="D23" s="50"/>
      <c r="E23" s="50"/>
      <c r="F23" s="50"/>
      <c r="G23" s="50"/>
      <c r="H23" s="164">
        <f t="shared" si="0"/>
        <v>0</v>
      </c>
      <c r="I23" s="165">
        <f t="shared" si="1"/>
        <v>0</v>
      </c>
      <c r="J23" s="34"/>
      <c r="K23" s="319"/>
      <c r="L23" s="166">
        <f t="shared" si="2"/>
        <v>0</v>
      </c>
      <c r="M23" s="34"/>
      <c r="N23" s="43"/>
      <c r="O23" s="34"/>
      <c r="P23" s="34"/>
      <c r="Q23" s="34"/>
      <c r="R23" s="34"/>
      <c r="S23" s="34"/>
      <c r="T23" s="34"/>
      <c r="U23" s="34"/>
      <c r="V23" s="34"/>
      <c r="W23" s="169">
        <f t="shared" si="3"/>
        <v>0</v>
      </c>
      <c r="X23" s="170">
        <f t="shared" si="4"/>
        <v>0</v>
      </c>
      <c r="Y23" s="35"/>
      <c r="Z23" s="170">
        <f t="shared" si="5"/>
        <v>0</v>
      </c>
      <c r="AA23" s="36"/>
      <c r="AB23" s="36"/>
      <c r="AC23" s="47"/>
      <c r="AD23" s="46"/>
      <c r="AE23" s="40"/>
      <c r="AF23" s="40"/>
      <c r="AG23" s="171">
        <f t="shared" si="6"/>
        <v>0</v>
      </c>
      <c r="AH23" s="40"/>
    </row>
    <row r="24" spans="1:34" ht="18">
      <c r="A24" s="159">
        <f t="shared" si="7"/>
        <v>17</v>
      </c>
      <c r="B24" s="49"/>
      <c r="C24" s="50"/>
      <c r="D24" s="52"/>
      <c r="E24" s="52"/>
      <c r="F24" s="52"/>
      <c r="G24" s="52"/>
      <c r="H24" s="164">
        <f t="shared" si="0"/>
        <v>0</v>
      </c>
      <c r="I24" s="165">
        <f t="shared" si="1"/>
        <v>0</v>
      </c>
      <c r="J24" s="34"/>
      <c r="K24" s="319"/>
      <c r="L24" s="166">
        <f t="shared" si="2"/>
        <v>0</v>
      </c>
      <c r="M24" s="34"/>
      <c r="N24" s="43"/>
      <c r="O24" s="34"/>
      <c r="P24" s="34"/>
      <c r="Q24" s="34"/>
      <c r="R24" s="34"/>
      <c r="S24" s="43"/>
      <c r="T24" s="34"/>
      <c r="U24" s="34"/>
      <c r="V24" s="34"/>
      <c r="W24" s="169">
        <f t="shared" si="3"/>
        <v>0</v>
      </c>
      <c r="X24" s="170">
        <f t="shared" si="4"/>
        <v>0</v>
      </c>
      <c r="Y24" s="35"/>
      <c r="Z24" s="170">
        <f t="shared" si="5"/>
        <v>0</v>
      </c>
      <c r="AA24" s="36"/>
      <c r="AB24" s="36"/>
      <c r="AC24" s="47"/>
      <c r="AD24" s="46"/>
      <c r="AE24" s="40"/>
      <c r="AF24" s="40"/>
      <c r="AG24" s="171">
        <f t="shared" si="6"/>
        <v>0</v>
      </c>
      <c r="AH24" s="40"/>
    </row>
    <row r="25" spans="1:34" ht="18">
      <c r="A25" s="159">
        <f t="shared" si="7"/>
        <v>18</v>
      </c>
      <c r="B25" s="49"/>
      <c r="C25" s="50"/>
      <c r="D25" s="52"/>
      <c r="E25" s="52"/>
      <c r="F25" s="52"/>
      <c r="G25" s="52"/>
      <c r="H25" s="164">
        <f t="shared" si="0"/>
        <v>0</v>
      </c>
      <c r="I25" s="165">
        <f t="shared" si="1"/>
        <v>0</v>
      </c>
      <c r="J25" s="34"/>
      <c r="K25" s="319"/>
      <c r="L25" s="166">
        <f t="shared" si="2"/>
        <v>0</v>
      </c>
      <c r="M25" s="34"/>
      <c r="N25" s="43"/>
      <c r="O25" s="34"/>
      <c r="P25" s="34"/>
      <c r="Q25" s="34"/>
      <c r="R25" s="34"/>
      <c r="S25" s="34"/>
      <c r="T25" s="34"/>
      <c r="U25" s="34"/>
      <c r="V25" s="34"/>
      <c r="W25" s="169">
        <f t="shared" si="3"/>
        <v>0</v>
      </c>
      <c r="X25" s="170">
        <f t="shared" si="4"/>
        <v>0</v>
      </c>
      <c r="Y25" s="35"/>
      <c r="Z25" s="170">
        <f t="shared" si="5"/>
        <v>0</v>
      </c>
      <c r="AA25" s="36"/>
      <c r="AB25" s="36"/>
      <c r="AC25" s="47"/>
      <c r="AD25" s="46"/>
      <c r="AE25" s="40"/>
      <c r="AF25" s="40"/>
      <c r="AG25" s="171">
        <f t="shared" si="6"/>
        <v>0</v>
      </c>
      <c r="AH25" s="40"/>
    </row>
    <row r="26" spans="1:34" ht="18">
      <c r="A26" s="159">
        <f t="shared" si="7"/>
        <v>19</v>
      </c>
      <c r="B26" s="49"/>
      <c r="C26" s="50"/>
      <c r="D26" s="52"/>
      <c r="E26" s="52"/>
      <c r="F26" s="52"/>
      <c r="G26" s="52"/>
      <c r="H26" s="164">
        <f t="shared" si="0"/>
        <v>0</v>
      </c>
      <c r="I26" s="165">
        <f t="shared" si="1"/>
        <v>0</v>
      </c>
      <c r="J26" s="34"/>
      <c r="K26" s="319"/>
      <c r="L26" s="166">
        <f t="shared" si="2"/>
        <v>0</v>
      </c>
      <c r="M26" s="43"/>
      <c r="N26" s="43"/>
      <c r="O26" s="34"/>
      <c r="P26" s="34"/>
      <c r="Q26" s="34"/>
      <c r="R26" s="34"/>
      <c r="S26" s="34"/>
      <c r="T26" s="34"/>
      <c r="U26" s="34"/>
      <c r="V26" s="34"/>
      <c r="W26" s="169">
        <f t="shared" si="3"/>
        <v>0</v>
      </c>
      <c r="X26" s="170">
        <f t="shared" si="4"/>
        <v>0</v>
      </c>
      <c r="Y26" s="35"/>
      <c r="Z26" s="170">
        <f t="shared" si="5"/>
        <v>0</v>
      </c>
      <c r="AA26" s="36"/>
      <c r="AB26" s="36"/>
      <c r="AC26" s="47"/>
      <c r="AD26" s="46"/>
      <c r="AE26" s="40"/>
      <c r="AF26" s="40"/>
      <c r="AG26" s="171">
        <f t="shared" si="6"/>
        <v>0</v>
      </c>
      <c r="AH26" s="40"/>
    </row>
    <row r="27" spans="1:34" ht="18">
      <c r="A27" s="159">
        <f t="shared" si="7"/>
        <v>20</v>
      </c>
      <c r="B27" s="49"/>
      <c r="C27" s="50"/>
      <c r="D27" s="52"/>
      <c r="E27" s="52"/>
      <c r="F27" s="52"/>
      <c r="G27" s="52"/>
      <c r="H27" s="164">
        <f t="shared" si="0"/>
        <v>0</v>
      </c>
      <c r="I27" s="165">
        <f t="shared" si="1"/>
        <v>0</v>
      </c>
      <c r="J27" s="34"/>
      <c r="K27" s="319"/>
      <c r="L27" s="166">
        <f t="shared" si="2"/>
        <v>0</v>
      </c>
      <c r="M27" s="43"/>
      <c r="N27" s="43"/>
      <c r="O27" s="34"/>
      <c r="P27" s="34"/>
      <c r="Q27" s="34"/>
      <c r="R27" s="34"/>
      <c r="S27" s="43"/>
      <c r="T27" s="34"/>
      <c r="U27" s="34"/>
      <c r="V27" s="34"/>
      <c r="W27" s="169">
        <f t="shared" si="3"/>
        <v>0</v>
      </c>
      <c r="X27" s="170">
        <f t="shared" si="4"/>
        <v>0</v>
      </c>
      <c r="Y27" s="35"/>
      <c r="Z27" s="170">
        <f t="shared" si="5"/>
        <v>0</v>
      </c>
      <c r="AA27" s="36"/>
      <c r="AB27" s="36"/>
      <c r="AC27" s="47"/>
      <c r="AD27" s="46"/>
      <c r="AE27" s="40"/>
      <c r="AF27" s="40"/>
      <c r="AG27" s="171">
        <f t="shared" si="6"/>
        <v>0</v>
      </c>
      <c r="AH27" s="40"/>
    </row>
    <row r="28" spans="1:34" ht="18">
      <c r="A28" s="159">
        <f t="shared" si="7"/>
        <v>21</v>
      </c>
      <c r="B28" s="49"/>
      <c r="C28" s="50"/>
      <c r="D28" s="52"/>
      <c r="E28" s="52"/>
      <c r="F28" s="52"/>
      <c r="G28" s="52"/>
      <c r="H28" s="164">
        <f t="shared" si="0"/>
        <v>0</v>
      </c>
      <c r="I28" s="165">
        <f t="shared" si="1"/>
        <v>0</v>
      </c>
      <c r="J28" s="34"/>
      <c r="K28" s="319"/>
      <c r="L28" s="166">
        <f t="shared" si="2"/>
        <v>0</v>
      </c>
      <c r="M28" s="34"/>
      <c r="N28" s="43"/>
      <c r="O28" s="34"/>
      <c r="P28" s="34"/>
      <c r="Q28" s="34"/>
      <c r="R28" s="34"/>
      <c r="S28" s="43"/>
      <c r="T28" s="34"/>
      <c r="U28" s="34"/>
      <c r="V28" s="34"/>
      <c r="W28" s="169">
        <f t="shared" si="3"/>
        <v>0</v>
      </c>
      <c r="X28" s="170">
        <f t="shared" si="4"/>
        <v>0</v>
      </c>
      <c r="Y28" s="35"/>
      <c r="Z28" s="170">
        <f t="shared" si="5"/>
        <v>0</v>
      </c>
      <c r="AA28" s="36"/>
      <c r="AB28" s="36"/>
      <c r="AC28" s="47"/>
      <c r="AD28" s="46"/>
      <c r="AE28" s="40"/>
      <c r="AF28" s="40"/>
      <c r="AG28" s="171">
        <f t="shared" si="6"/>
        <v>0</v>
      </c>
      <c r="AH28" s="40"/>
    </row>
    <row r="29" spans="1:34" ht="18">
      <c r="A29" s="159">
        <f t="shared" si="7"/>
        <v>22</v>
      </c>
      <c r="B29" s="49"/>
      <c r="C29" s="50"/>
      <c r="D29" s="52"/>
      <c r="E29" s="52"/>
      <c r="F29" s="52"/>
      <c r="G29" s="52"/>
      <c r="H29" s="164">
        <f t="shared" si="0"/>
        <v>0</v>
      </c>
      <c r="I29" s="165">
        <f t="shared" si="1"/>
        <v>0</v>
      </c>
      <c r="J29" s="34"/>
      <c r="K29" s="319"/>
      <c r="L29" s="166">
        <f t="shared" si="2"/>
        <v>0</v>
      </c>
      <c r="M29" s="34"/>
      <c r="N29" s="43"/>
      <c r="O29" s="34"/>
      <c r="P29" s="34"/>
      <c r="Q29" s="34"/>
      <c r="R29" s="34"/>
      <c r="S29" s="34"/>
      <c r="T29" s="34"/>
      <c r="U29" s="34"/>
      <c r="V29" s="34"/>
      <c r="W29" s="169">
        <f t="shared" si="3"/>
        <v>0</v>
      </c>
      <c r="X29" s="170">
        <f t="shared" si="4"/>
        <v>0</v>
      </c>
      <c r="Y29" s="35"/>
      <c r="Z29" s="170">
        <f t="shared" si="5"/>
        <v>0</v>
      </c>
      <c r="AA29" s="36"/>
      <c r="AB29" s="36"/>
      <c r="AC29" s="47"/>
      <c r="AD29" s="46"/>
      <c r="AE29" s="40"/>
      <c r="AF29" s="40"/>
      <c r="AG29" s="171">
        <f t="shared" si="6"/>
        <v>0</v>
      </c>
      <c r="AH29" s="40"/>
    </row>
    <row r="30" spans="1:34" ht="18">
      <c r="A30" s="159">
        <f t="shared" si="7"/>
        <v>23</v>
      </c>
      <c r="B30" s="49"/>
      <c r="C30" s="50"/>
      <c r="D30" s="52"/>
      <c r="E30" s="52"/>
      <c r="F30" s="52"/>
      <c r="G30" s="52"/>
      <c r="H30" s="164">
        <f t="shared" si="0"/>
        <v>0</v>
      </c>
      <c r="I30" s="165">
        <f t="shared" si="1"/>
        <v>0</v>
      </c>
      <c r="J30" s="34"/>
      <c r="K30" s="319"/>
      <c r="L30" s="166">
        <f t="shared" si="2"/>
        <v>0</v>
      </c>
      <c r="M30" s="43"/>
      <c r="N30" s="43"/>
      <c r="O30" s="34"/>
      <c r="P30" s="34"/>
      <c r="Q30" s="34"/>
      <c r="R30" s="34"/>
      <c r="S30" s="43"/>
      <c r="T30" s="34"/>
      <c r="U30" s="34"/>
      <c r="V30" s="34"/>
      <c r="W30" s="169">
        <f t="shared" si="3"/>
        <v>0</v>
      </c>
      <c r="X30" s="170">
        <f t="shared" si="4"/>
        <v>0</v>
      </c>
      <c r="Y30" s="35"/>
      <c r="Z30" s="170">
        <f t="shared" si="5"/>
        <v>0</v>
      </c>
      <c r="AA30" s="36"/>
      <c r="AB30" s="36"/>
      <c r="AC30" s="47"/>
      <c r="AD30" s="46"/>
      <c r="AE30" s="40"/>
      <c r="AF30" s="40"/>
      <c r="AG30" s="171">
        <f t="shared" si="6"/>
        <v>0</v>
      </c>
      <c r="AH30" s="40"/>
    </row>
    <row r="31" spans="1:34" ht="18">
      <c r="A31" s="159">
        <f t="shared" si="7"/>
        <v>24</v>
      </c>
      <c r="B31" s="49"/>
      <c r="C31" s="50"/>
      <c r="D31" s="52"/>
      <c r="E31" s="52"/>
      <c r="F31" s="52"/>
      <c r="G31" s="52"/>
      <c r="H31" s="164">
        <f t="shared" si="0"/>
        <v>0</v>
      </c>
      <c r="I31" s="165">
        <f t="shared" si="1"/>
        <v>0</v>
      </c>
      <c r="J31" s="34"/>
      <c r="K31" s="319"/>
      <c r="L31" s="166">
        <f t="shared" si="2"/>
        <v>0</v>
      </c>
      <c r="M31" s="34"/>
      <c r="N31" s="43"/>
      <c r="O31" s="34"/>
      <c r="P31" s="34"/>
      <c r="Q31" s="34"/>
      <c r="R31" s="34"/>
      <c r="S31" s="34"/>
      <c r="T31" s="34"/>
      <c r="U31" s="34"/>
      <c r="V31" s="34"/>
      <c r="W31" s="169">
        <f t="shared" si="3"/>
        <v>0</v>
      </c>
      <c r="X31" s="170">
        <f t="shared" si="4"/>
        <v>0</v>
      </c>
      <c r="Y31" s="35"/>
      <c r="Z31" s="170">
        <f t="shared" si="5"/>
        <v>0</v>
      </c>
      <c r="AA31" s="36"/>
      <c r="AB31" s="36"/>
      <c r="AC31" s="47"/>
      <c r="AD31" s="46"/>
      <c r="AE31" s="40"/>
      <c r="AF31" s="40"/>
      <c r="AG31" s="171">
        <f t="shared" si="6"/>
        <v>0</v>
      </c>
      <c r="AH31" s="40"/>
    </row>
    <row r="32" spans="1:34" ht="18">
      <c r="A32" s="159">
        <f t="shared" si="7"/>
        <v>25</v>
      </c>
      <c r="B32" s="49"/>
      <c r="C32" s="50"/>
      <c r="D32" s="52"/>
      <c r="E32" s="52"/>
      <c r="F32" s="52"/>
      <c r="G32" s="52"/>
      <c r="H32" s="164">
        <f t="shared" si="0"/>
        <v>0</v>
      </c>
      <c r="I32" s="165">
        <f t="shared" si="1"/>
        <v>0</v>
      </c>
      <c r="J32" s="34"/>
      <c r="K32" s="319"/>
      <c r="L32" s="166">
        <f t="shared" si="2"/>
        <v>0</v>
      </c>
      <c r="M32" s="34"/>
      <c r="N32" s="43"/>
      <c r="O32" s="34"/>
      <c r="P32" s="34"/>
      <c r="Q32" s="34"/>
      <c r="R32" s="34"/>
      <c r="S32" s="34"/>
      <c r="T32" s="34"/>
      <c r="U32" s="34"/>
      <c r="V32" s="34"/>
      <c r="W32" s="169">
        <f t="shared" si="3"/>
        <v>0</v>
      </c>
      <c r="X32" s="170">
        <f t="shared" si="4"/>
        <v>0</v>
      </c>
      <c r="Y32" s="35"/>
      <c r="Z32" s="170">
        <f t="shared" si="5"/>
        <v>0</v>
      </c>
      <c r="AA32" s="36"/>
      <c r="AB32" s="36"/>
      <c r="AC32" s="47"/>
      <c r="AD32" s="46"/>
      <c r="AE32" s="40"/>
      <c r="AF32" s="40"/>
      <c r="AG32" s="171">
        <f t="shared" si="6"/>
        <v>0</v>
      </c>
      <c r="AH32" s="40"/>
    </row>
    <row r="33" spans="1:34" ht="18">
      <c r="A33" s="159">
        <f t="shared" si="7"/>
        <v>26</v>
      </c>
      <c r="B33" s="49"/>
      <c r="C33" s="50"/>
      <c r="D33" s="52"/>
      <c r="E33" s="52"/>
      <c r="F33" s="52"/>
      <c r="G33" s="52"/>
      <c r="H33" s="164">
        <f t="shared" si="0"/>
        <v>0</v>
      </c>
      <c r="I33" s="165">
        <f t="shared" si="1"/>
        <v>0</v>
      </c>
      <c r="J33" s="34"/>
      <c r="K33" s="319"/>
      <c r="L33" s="166">
        <f t="shared" si="2"/>
        <v>0</v>
      </c>
      <c r="M33" s="34"/>
      <c r="N33" s="43"/>
      <c r="O33" s="34"/>
      <c r="P33" s="34"/>
      <c r="Q33" s="34"/>
      <c r="R33" s="34"/>
      <c r="S33" s="34"/>
      <c r="T33" s="34"/>
      <c r="U33" s="34"/>
      <c r="V33" s="34"/>
      <c r="W33" s="169">
        <f t="shared" si="3"/>
        <v>0</v>
      </c>
      <c r="X33" s="170">
        <f t="shared" si="4"/>
        <v>0</v>
      </c>
      <c r="Y33" s="35"/>
      <c r="Z33" s="170">
        <f t="shared" si="5"/>
        <v>0</v>
      </c>
      <c r="AA33" s="36"/>
      <c r="AB33" s="36"/>
      <c r="AC33" s="47"/>
      <c r="AD33" s="46"/>
      <c r="AE33" s="40"/>
      <c r="AF33" s="40"/>
      <c r="AG33" s="171">
        <f t="shared" si="6"/>
        <v>0</v>
      </c>
      <c r="AH33" s="40"/>
    </row>
    <row r="34" spans="1:34" ht="18">
      <c r="A34" s="159">
        <f t="shared" si="7"/>
        <v>27</v>
      </c>
      <c r="B34" s="49"/>
      <c r="C34" s="50"/>
      <c r="D34" s="52"/>
      <c r="E34" s="52"/>
      <c r="F34" s="52"/>
      <c r="G34" s="52"/>
      <c r="H34" s="164">
        <f t="shared" si="0"/>
        <v>0</v>
      </c>
      <c r="I34" s="165">
        <f t="shared" si="1"/>
        <v>0</v>
      </c>
      <c r="J34" s="34"/>
      <c r="K34" s="319"/>
      <c r="L34" s="166">
        <f t="shared" si="2"/>
        <v>0</v>
      </c>
      <c r="M34" s="43"/>
      <c r="N34" s="34"/>
      <c r="O34" s="34"/>
      <c r="P34" s="34"/>
      <c r="Q34" s="34"/>
      <c r="R34" s="34"/>
      <c r="S34" s="34"/>
      <c r="T34" s="34"/>
      <c r="U34" s="34"/>
      <c r="V34" s="34"/>
      <c r="W34" s="169">
        <f t="shared" si="3"/>
        <v>0</v>
      </c>
      <c r="X34" s="170">
        <f t="shared" si="4"/>
        <v>0</v>
      </c>
      <c r="Y34" s="35"/>
      <c r="Z34" s="170">
        <f t="shared" si="5"/>
        <v>0</v>
      </c>
      <c r="AA34" s="36"/>
      <c r="AB34" s="36"/>
      <c r="AC34" s="47"/>
      <c r="AD34" s="46"/>
      <c r="AE34" s="40"/>
      <c r="AF34" s="40"/>
      <c r="AG34" s="171">
        <f t="shared" si="6"/>
        <v>0</v>
      </c>
      <c r="AH34" s="40"/>
    </row>
    <row r="35" spans="1:34" ht="18">
      <c r="A35" s="159">
        <f t="shared" si="7"/>
        <v>28</v>
      </c>
      <c r="B35" s="49"/>
      <c r="C35" s="50"/>
      <c r="D35" s="52"/>
      <c r="E35" s="52"/>
      <c r="F35" s="52"/>
      <c r="G35" s="52"/>
      <c r="H35" s="164">
        <f t="shared" si="0"/>
        <v>0</v>
      </c>
      <c r="I35" s="165">
        <f t="shared" si="1"/>
        <v>0</v>
      </c>
      <c r="J35" s="34"/>
      <c r="K35" s="319"/>
      <c r="L35" s="166">
        <f t="shared" si="2"/>
        <v>0</v>
      </c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169">
        <f t="shared" si="3"/>
        <v>0</v>
      </c>
      <c r="X35" s="170">
        <f t="shared" si="4"/>
        <v>0</v>
      </c>
      <c r="Y35" s="35"/>
      <c r="Z35" s="170">
        <f t="shared" si="5"/>
        <v>0</v>
      </c>
      <c r="AA35" s="36"/>
      <c r="AB35" s="36"/>
      <c r="AC35" s="47"/>
      <c r="AD35" s="46"/>
      <c r="AE35" s="40"/>
      <c r="AF35" s="40"/>
      <c r="AG35" s="171">
        <f t="shared" si="6"/>
        <v>0</v>
      </c>
      <c r="AH35" s="40"/>
    </row>
    <row r="36" spans="1:34" ht="18">
      <c r="A36" s="159">
        <f t="shared" si="7"/>
        <v>29</v>
      </c>
      <c r="B36" s="49"/>
      <c r="C36" s="50"/>
      <c r="D36" s="52"/>
      <c r="E36" s="52"/>
      <c r="F36" s="52"/>
      <c r="G36" s="52"/>
      <c r="H36" s="164">
        <f t="shared" si="0"/>
        <v>0</v>
      </c>
      <c r="I36" s="165">
        <f t="shared" si="1"/>
        <v>0</v>
      </c>
      <c r="J36" s="34"/>
      <c r="K36" s="319"/>
      <c r="L36" s="166">
        <f t="shared" si="2"/>
        <v>0</v>
      </c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169">
        <f t="shared" si="3"/>
        <v>0</v>
      </c>
      <c r="X36" s="170">
        <f t="shared" si="4"/>
        <v>0</v>
      </c>
      <c r="Y36" s="35"/>
      <c r="Z36" s="170">
        <f t="shared" si="5"/>
        <v>0</v>
      </c>
      <c r="AA36" s="36"/>
      <c r="AB36" s="36"/>
      <c r="AC36" s="47"/>
      <c r="AD36" s="46"/>
      <c r="AE36" s="40"/>
      <c r="AF36" s="40"/>
      <c r="AG36" s="171">
        <f t="shared" si="6"/>
        <v>0</v>
      </c>
      <c r="AH36" s="40"/>
    </row>
    <row r="37" spans="1:34" ht="18">
      <c r="A37" s="159">
        <f t="shared" si="7"/>
        <v>30</v>
      </c>
      <c r="B37" s="49"/>
      <c r="C37" s="65"/>
      <c r="D37" s="53"/>
      <c r="E37" s="53"/>
      <c r="F37" s="53"/>
      <c r="G37" s="53"/>
      <c r="H37" s="164">
        <f t="shared" si="0"/>
        <v>0</v>
      </c>
      <c r="I37" s="165">
        <f t="shared" si="1"/>
        <v>0</v>
      </c>
      <c r="J37" s="62"/>
      <c r="K37" s="320"/>
      <c r="L37" s="166">
        <f t="shared" si="2"/>
        <v>0</v>
      </c>
      <c r="M37" s="63"/>
      <c r="N37" s="55"/>
      <c r="O37" s="55"/>
      <c r="P37" s="55"/>
      <c r="Q37" s="55"/>
      <c r="R37" s="55"/>
      <c r="S37" s="55"/>
      <c r="T37" s="55"/>
      <c r="U37" s="55"/>
      <c r="V37" s="55"/>
      <c r="W37" s="169">
        <f t="shared" si="3"/>
        <v>0</v>
      </c>
      <c r="X37" s="170">
        <f t="shared" si="4"/>
        <v>0</v>
      </c>
      <c r="Y37" s="35"/>
      <c r="Z37" s="170">
        <f t="shared" si="5"/>
        <v>0</v>
      </c>
      <c r="AA37" s="59"/>
      <c r="AB37" s="59"/>
      <c r="AC37" s="60"/>
      <c r="AD37" s="61"/>
      <c r="AE37" s="40"/>
      <c r="AF37" s="40"/>
      <c r="AG37" s="171">
        <f t="shared" si="6"/>
        <v>0</v>
      </c>
      <c r="AH37" s="40"/>
    </row>
    <row r="38" spans="1:34" ht="18.75" thickBot="1">
      <c r="A38" s="159">
        <f t="shared" si="7"/>
        <v>31</v>
      </c>
      <c r="B38" s="49"/>
      <c r="C38" s="65"/>
      <c r="D38" s="53"/>
      <c r="E38" s="53"/>
      <c r="F38" s="53"/>
      <c r="G38" s="53"/>
      <c r="H38" s="164">
        <f t="shared" si="0"/>
        <v>0</v>
      </c>
      <c r="I38" s="165">
        <f t="shared" si="1"/>
        <v>0</v>
      </c>
      <c r="J38" s="54"/>
      <c r="K38" s="63"/>
      <c r="L38" s="166">
        <f t="shared" si="2"/>
        <v>0</v>
      </c>
      <c r="M38" s="54"/>
      <c r="N38" s="54"/>
      <c r="O38" s="54"/>
      <c r="P38" s="54"/>
      <c r="Q38" s="54"/>
      <c r="R38" s="54"/>
      <c r="S38" s="54"/>
      <c r="T38" s="54"/>
      <c r="U38" s="55"/>
      <c r="V38" s="55"/>
      <c r="W38" s="169">
        <f t="shared" si="3"/>
        <v>0</v>
      </c>
      <c r="X38" s="170">
        <f t="shared" si="4"/>
        <v>0</v>
      </c>
      <c r="Y38" s="35"/>
      <c r="Z38" s="170">
        <f t="shared" si="5"/>
        <v>0</v>
      </c>
      <c r="AA38" s="56"/>
      <c r="AB38" s="56"/>
      <c r="AC38" s="57"/>
      <c r="AD38" s="58"/>
      <c r="AE38" s="40"/>
      <c r="AF38" s="40"/>
      <c r="AG38" s="171">
        <f t="shared" si="6"/>
        <v>0</v>
      </c>
      <c r="AH38" s="40"/>
    </row>
    <row r="39" spans="1:34" s="149" customFormat="1" ht="23.25" thickBot="1">
      <c r="A39" s="160" t="s">
        <v>111</v>
      </c>
      <c r="B39" s="161">
        <f>SUM(B8:B38)</f>
        <v>0</v>
      </c>
      <c r="C39" s="161">
        <f t="shared" ref="C39:G39" si="8">SUM(C8:C38)</f>
        <v>0</v>
      </c>
      <c r="D39" s="161">
        <f t="shared" si="8"/>
        <v>0</v>
      </c>
      <c r="E39" s="161">
        <f t="shared" si="8"/>
        <v>0</v>
      </c>
      <c r="F39" s="161">
        <f t="shared" si="8"/>
        <v>0</v>
      </c>
      <c r="G39" s="161">
        <f t="shared" si="8"/>
        <v>0</v>
      </c>
      <c r="H39" s="162">
        <f t="shared" ref="H39:M39" si="9">SUM(H8:H38)</f>
        <v>0</v>
      </c>
      <c r="I39" s="162">
        <f t="shared" si="9"/>
        <v>0</v>
      </c>
      <c r="J39" s="161">
        <f t="shared" si="9"/>
        <v>0</v>
      </c>
      <c r="K39" s="161">
        <f t="shared" si="9"/>
        <v>0</v>
      </c>
      <c r="L39" s="161">
        <f t="shared" si="9"/>
        <v>0</v>
      </c>
      <c r="M39" s="163">
        <f t="shared" si="9"/>
        <v>0</v>
      </c>
      <c r="N39" s="163">
        <f t="shared" ref="N39:V39" si="10">SUM(N8:N38)</f>
        <v>0</v>
      </c>
      <c r="O39" s="163">
        <f t="shared" si="10"/>
        <v>0</v>
      </c>
      <c r="P39" s="163">
        <f t="shared" si="10"/>
        <v>0</v>
      </c>
      <c r="Q39" s="163">
        <f t="shared" si="10"/>
        <v>0</v>
      </c>
      <c r="R39" s="163">
        <f t="shared" si="10"/>
        <v>0</v>
      </c>
      <c r="S39" s="163">
        <f t="shared" si="10"/>
        <v>0</v>
      </c>
      <c r="T39" s="163">
        <f t="shared" si="10"/>
        <v>0</v>
      </c>
      <c r="U39" s="163">
        <f t="shared" si="10"/>
        <v>0</v>
      </c>
      <c r="V39" s="163">
        <f t="shared" si="10"/>
        <v>0</v>
      </c>
      <c r="W39" s="162">
        <f>SUM(W8:W38)</f>
        <v>0</v>
      </c>
      <c r="X39" s="162">
        <f>SUM(X8:X38)</f>
        <v>0</v>
      </c>
      <c r="Y39" s="162">
        <f>SUM(Y8:Y38)</f>
        <v>0</v>
      </c>
      <c r="Z39" s="162">
        <f>SUM(Z8:Z38)</f>
        <v>0</v>
      </c>
      <c r="AA39" s="163"/>
      <c r="AB39" s="163">
        <f>SUM(AB8:AB38)</f>
        <v>0</v>
      </c>
      <c r="AC39" s="163"/>
      <c r="AD39" s="163"/>
      <c r="AE39" s="163">
        <f>SUM(AE7:AE38)</f>
        <v>0</v>
      </c>
      <c r="AF39" s="163">
        <f t="shared" ref="AF39:AG39" si="11">SUM(AF7:AF38)</f>
        <v>0</v>
      </c>
      <c r="AG39" s="163">
        <f t="shared" si="11"/>
        <v>0</v>
      </c>
      <c r="AH39" s="163"/>
    </row>
    <row r="40" spans="1:34" s="149" customFormat="1" ht="13.5" customHeight="1">
      <c r="A40" s="145"/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</row>
    <row r="41" spans="1:34" s="149" customFormat="1" ht="20.25">
      <c r="A41" s="145"/>
      <c r="B41" s="145"/>
      <c r="C41" s="167"/>
      <c r="D41" s="145"/>
      <c r="E41" s="145"/>
      <c r="F41" s="145"/>
      <c r="G41" s="145"/>
      <c r="H41" s="145"/>
      <c r="I41" s="168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145"/>
      <c r="Z41" s="145"/>
      <c r="AA41" s="145"/>
      <c r="AB41" s="145"/>
      <c r="AC41" s="145"/>
      <c r="AD41" s="145"/>
      <c r="AE41" s="145"/>
      <c r="AF41" s="145"/>
      <c r="AG41" s="145"/>
      <c r="AH41" s="145"/>
    </row>
    <row r="42" spans="1:34" s="149" customFormat="1">
      <c r="A42" s="145"/>
      <c r="B42" s="145"/>
      <c r="C42" s="145"/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</row>
    <row r="43" spans="1:34" s="149" customFormat="1">
      <c r="A43" s="145"/>
      <c r="B43" s="145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</row>
    <row r="44" spans="1:34" s="149" customFormat="1">
      <c r="A44" s="145"/>
      <c r="B44" s="145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</row>
    <row r="45" spans="1:34" s="149" customFormat="1">
      <c r="A45" s="145"/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</row>
    <row r="46" spans="1:34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145"/>
      <c r="X46" s="145"/>
      <c r="Y46" s="29"/>
      <c r="Z46" s="145"/>
      <c r="AA46" s="29"/>
      <c r="AB46" s="29"/>
      <c r="AC46" s="29"/>
      <c r="AD46" s="29"/>
      <c r="AE46" s="29"/>
      <c r="AF46" s="29"/>
      <c r="AG46" s="145"/>
      <c r="AH46" s="29"/>
    </row>
    <row r="47" spans="1:34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145"/>
      <c r="X47" s="145"/>
      <c r="Y47" s="29"/>
      <c r="Z47" s="145"/>
      <c r="AA47" s="29"/>
      <c r="AB47" s="29"/>
      <c r="AC47" s="29"/>
      <c r="AD47" s="29"/>
      <c r="AE47" s="29"/>
      <c r="AF47" s="29"/>
      <c r="AG47" s="145"/>
      <c r="AH47" s="29"/>
    </row>
    <row r="48" spans="1:34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145"/>
      <c r="X48" s="145"/>
      <c r="Y48" s="29"/>
      <c r="Z48" s="145"/>
      <c r="AA48" s="29"/>
      <c r="AB48" s="29"/>
      <c r="AC48" s="29"/>
      <c r="AD48" s="29"/>
      <c r="AE48" s="29"/>
      <c r="AF48" s="29"/>
      <c r="AG48" s="145"/>
      <c r="AH48" s="29"/>
    </row>
  </sheetData>
  <sheetProtection password="B1D1" sheet="1" objects="1" scenarios="1"/>
  <mergeCells count="6">
    <mergeCell ref="D1:I1"/>
    <mergeCell ref="B5:C5"/>
    <mergeCell ref="A4:I4"/>
    <mergeCell ref="D5:E5"/>
    <mergeCell ref="F5:G5"/>
    <mergeCell ref="H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P70"/>
  <sheetViews>
    <sheetView tabSelected="1" topLeftCell="A19" zoomScale="85" zoomScaleNormal="85" workbookViewId="0">
      <selection activeCell="J15" sqref="J15"/>
    </sheetView>
  </sheetViews>
  <sheetFormatPr defaultRowHeight="12.75"/>
  <cols>
    <col min="1" max="1" width="9.140625" style="132"/>
    <col min="2" max="2" width="10.140625" style="132" customWidth="1"/>
    <col min="3" max="3" width="9.140625" style="132"/>
    <col min="4" max="4" width="10.42578125" style="132" customWidth="1"/>
    <col min="5" max="5" width="9.140625" style="132"/>
    <col min="6" max="6" width="9.5703125" style="132" bestFit="1" customWidth="1"/>
    <col min="7" max="17" width="9.140625" style="132"/>
    <col min="18" max="18" width="0.140625" style="132" customWidth="1"/>
    <col min="19" max="19" width="9.140625" style="132"/>
    <col min="20" max="20" width="10.7109375" style="132" customWidth="1"/>
    <col min="21" max="21" width="11.42578125" style="132" customWidth="1"/>
    <col min="22" max="22" width="11.7109375" style="132" customWidth="1"/>
    <col min="23" max="23" width="10.42578125" style="132" customWidth="1"/>
    <col min="24" max="16384" width="9.140625" style="132"/>
  </cols>
  <sheetData>
    <row r="1" spans="1:68">
      <c r="A1" s="85"/>
      <c r="B1" s="367" t="s">
        <v>187</v>
      </c>
      <c r="C1" s="367"/>
      <c r="D1" s="367"/>
      <c r="E1" s="367"/>
      <c r="F1" s="360" t="s">
        <v>24</v>
      </c>
      <c r="G1" s="361"/>
      <c r="H1" s="361"/>
      <c r="I1" s="362"/>
      <c r="J1" s="393"/>
      <c r="K1" s="394"/>
      <c r="L1" s="394"/>
      <c r="M1" s="394"/>
      <c r="N1" s="394"/>
      <c r="O1" s="394"/>
      <c r="P1" s="394"/>
      <c r="Q1" s="394"/>
      <c r="R1" s="394"/>
      <c r="S1" s="394"/>
      <c r="T1" s="394"/>
      <c r="U1" s="394"/>
      <c r="V1" s="394"/>
      <c r="W1" s="395"/>
      <c r="X1" s="86"/>
      <c r="Y1" s="86"/>
    </row>
    <row r="2" spans="1:68">
      <c r="A2" s="368"/>
      <c r="B2" s="369"/>
      <c r="C2" s="369"/>
      <c r="D2" s="369"/>
      <c r="E2" s="369"/>
      <c r="F2" s="363"/>
      <c r="G2" s="364"/>
      <c r="H2" s="364"/>
      <c r="I2" s="365"/>
      <c r="J2" s="396"/>
      <c r="K2" s="392"/>
      <c r="L2" s="392"/>
      <c r="M2" s="392"/>
      <c r="N2" s="392"/>
      <c r="O2" s="392"/>
      <c r="P2" s="392"/>
      <c r="Q2" s="392"/>
      <c r="R2" s="392"/>
      <c r="S2" s="392"/>
      <c r="T2" s="392"/>
      <c r="U2" s="392"/>
      <c r="V2" s="392"/>
      <c r="W2" s="397"/>
      <c r="X2" s="87"/>
      <c r="Y2" s="87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</row>
    <row r="3" spans="1:68">
      <c r="A3" s="83"/>
      <c r="B3" s="358" t="s">
        <v>188</v>
      </c>
      <c r="C3" s="35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358"/>
      <c r="Q3" s="358"/>
      <c r="R3" s="358"/>
      <c r="S3" s="358"/>
      <c r="T3" s="358"/>
      <c r="U3" s="358"/>
      <c r="V3" s="358"/>
      <c r="W3" s="35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</row>
    <row r="4" spans="1:68">
      <c r="A4" s="370"/>
      <c r="B4" s="371" t="s">
        <v>125</v>
      </c>
      <c r="C4" s="371"/>
      <c r="D4" s="371"/>
      <c r="E4" s="371"/>
      <c r="F4" s="371"/>
      <c r="G4" s="371"/>
      <c r="H4" s="371"/>
      <c r="I4" s="371"/>
      <c r="J4" s="371"/>
      <c r="K4" s="371"/>
      <c r="L4" s="371"/>
      <c r="M4" s="371"/>
      <c r="N4" s="371"/>
      <c r="O4" s="371"/>
      <c r="P4" s="371"/>
      <c r="Q4" s="372"/>
      <c r="R4" s="372"/>
      <c r="S4" s="372"/>
      <c r="T4" s="371" t="s">
        <v>126</v>
      </c>
      <c r="U4" s="371"/>
      <c r="V4" s="371"/>
      <c r="W4" s="371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</row>
    <row r="5" spans="1:68" ht="13.5" thickBot="1">
      <c r="A5" s="373"/>
      <c r="B5" s="374" t="s">
        <v>127</v>
      </c>
      <c r="C5" s="374"/>
      <c r="D5" s="375"/>
      <c r="E5" s="376"/>
      <c r="F5" s="376"/>
      <c r="G5" s="376"/>
      <c r="H5" s="376"/>
      <c r="I5" s="376"/>
      <c r="J5" s="377"/>
      <c r="K5" s="378"/>
      <c r="L5" s="378"/>
      <c r="M5" s="378"/>
      <c r="N5" s="378"/>
      <c r="O5" s="378"/>
      <c r="P5" s="378"/>
      <c r="Q5" s="379"/>
      <c r="R5" s="379"/>
      <c r="S5" s="380"/>
      <c r="T5" s="381"/>
      <c r="U5" s="381"/>
      <c r="V5" s="381"/>
      <c r="W5" s="381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</row>
    <row r="6" spans="1:68" ht="45">
      <c r="A6" s="89" t="s">
        <v>4</v>
      </c>
      <c r="B6" s="90" t="s">
        <v>128</v>
      </c>
      <c r="C6" s="90" t="s">
        <v>129</v>
      </c>
      <c r="D6" s="91" t="s">
        <v>130</v>
      </c>
      <c r="E6" s="92" t="s">
        <v>131</v>
      </c>
      <c r="F6" s="92" t="s">
        <v>26</v>
      </c>
      <c r="G6" s="92" t="s">
        <v>132</v>
      </c>
      <c r="H6" s="321" t="s">
        <v>186</v>
      </c>
      <c r="I6" s="93" t="s">
        <v>133</v>
      </c>
      <c r="J6" s="94" t="s">
        <v>134</v>
      </c>
      <c r="K6" s="95" t="s">
        <v>135</v>
      </c>
      <c r="L6" s="95" t="s">
        <v>136</v>
      </c>
      <c r="M6" s="95" t="s">
        <v>137</v>
      </c>
      <c r="N6" s="95" t="s">
        <v>138</v>
      </c>
      <c r="O6" s="95" t="s">
        <v>139</v>
      </c>
      <c r="P6" s="96" t="s">
        <v>140</v>
      </c>
      <c r="Q6" s="97" t="s">
        <v>141</v>
      </c>
      <c r="R6" s="97"/>
      <c r="S6" s="98"/>
      <c r="T6" s="99" t="s">
        <v>142</v>
      </c>
      <c r="U6" s="100" t="s">
        <v>155</v>
      </c>
      <c r="V6" s="90" t="s">
        <v>143</v>
      </c>
      <c r="W6" s="101" t="s">
        <v>144</v>
      </c>
      <c r="X6" s="88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</row>
    <row r="7" spans="1:68" ht="22.5">
      <c r="A7" s="332" t="s">
        <v>145</v>
      </c>
      <c r="B7" s="71"/>
      <c r="C7" s="71"/>
      <c r="D7" s="133"/>
      <c r="E7" s="72"/>
      <c r="F7" s="72"/>
      <c r="G7" s="72" t="s">
        <v>146</v>
      </c>
      <c r="H7" s="322"/>
      <c r="I7" s="134"/>
      <c r="J7" s="390"/>
      <c r="K7" s="73"/>
      <c r="L7" s="73"/>
      <c r="M7" s="73"/>
      <c r="N7" s="73"/>
      <c r="O7" s="73"/>
      <c r="P7" s="390"/>
      <c r="Q7" s="391"/>
      <c r="R7" s="135"/>
      <c r="S7" s="136"/>
      <c r="T7" s="137"/>
      <c r="U7" s="137"/>
      <c r="V7" s="71"/>
      <c r="W7" s="82">
        <v>0</v>
      </c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</row>
    <row r="8" spans="1:68">
      <c r="A8" s="333">
        <v>1</v>
      </c>
      <c r="B8" s="334">
        <f>+F8+G8</f>
        <v>0</v>
      </c>
      <c r="C8" s="74"/>
      <c r="D8" s="102">
        <f>+B8-C8</f>
        <v>0</v>
      </c>
      <c r="E8" s="84"/>
      <c r="F8" s="75"/>
      <c r="G8" s="75"/>
      <c r="H8" s="84"/>
      <c r="I8" s="138">
        <v>0</v>
      </c>
      <c r="J8" s="335">
        <f>+D8-E8-H8</f>
        <v>0</v>
      </c>
      <c r="K8" s="76"/>
      <c r="L8" s="76"/>
      <c r="M8" s="76"/>
      <c r="N8" s="76"/>
      <c r="O8" s="76"/>
      <c r="P8" s="103">
        <f>SUM(L8:O8)+J8</f>
        <v>0</v>
      </c>
      <c r="Q8" s="104">
        <f>+L8-K8</f>
        <v>0</v>
      </c>
      <c r="R8" s="77"/>
      <c r="S8" s="78"/>
      <c r="T8" s="105">
        <f>+W7+F8</f>
        <v>0</v>
      </c>
      <c r="U8" s="81"/>
      <c r="V8" s="79"/>
      <c r="W8" s="106">
        <f>+T8-U8-V8</f>
        <v>0</v>
      </c>
      <c r="X8" s="107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</row>
    <row r="9" spans="1:68">
      <c r="A9" s="333">
        <v>2</v>
      </c>
      <c r="B9" s="334">
        <f t="shared" ref="B9:B38" si="0">SUM(F9:H9)</f>
        <v>0</v>
      </c>
      <c r="C9" s="74"/>
      <c r="D9" s="102">
        <f t="shared" ref="D9:D38" si="1">+B9-C9</f>
        <v>0</v>
      </c>
      <c r="E9" s="84"/>
      <c r="F9" s="75"/>
      <c r="G9" s="75"/>
      <c r="H9" s="84"/>
      <c r="I9" s="138"/>
      <c r="J9" s="335">
        <f t="shared" ref="J9:J38" si="2">+D9-E9-H9</f>
        <v>0</v>
      </c>
      <c r="K9" s="76"/>
      <c r="L9" s="76"/>
      <c r="M9" s="76"/>
      <c r="N9" s="76"/>
      <c r="O9" s="76"/>
      <c r="P9" s="103">
        <f t="shared" ref="P9:P38" si="3">SUM(L9:O9)+J9</f>
        <v>0</v>
      </c>
      <c r="Q9" s="104">
        <f t="shared" ref="Q9:Q38" si="4">+L9-K9</f>
        <v>0</v>
      </c>
      <c r="R9" s="77"/>
      <c r="S9" s="78"/>
      <c r="T9" s="105">
        <f t="shared" ref="T9:T39" si="5">+W8+F9</f>
        <v>0</v>
      </c>
      <c r="U9" s="81"/>
      <c r="V9" s="79"/>
      <c r="W9" s="106">
        <f t="shared" ref="W9:W38" si="6">+T9-U9-V9</f>
        <v>0</v>
      </c>
      <c r="X9" s="107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</row>
    <row r="10" spans="1:68">
      <c r="A10" s="333">
        <v>3</v>
      </c>
      <c r="B10" s="334">
        <f t="shared" si="0"/>
        <v>0</v>
      </c>
      <c r="C10" s="74"/>
      <c r="D10" s="102">
        <f t="shared" si="1"/>
        <v>0</v>
      </c>
      <c r="E10" s="84"/>
      <c r="F10" s="75"/>
      <c r="G10" s="75"/>
      <c r="H10" s="323"/>
      <c r="I10" s="138"/>
      <c r="J10" s="335">
        <f t="shared" si="2"/>
        <v>0</v>
      </c>
      <c r="K10" s="76"/>
      <c r="L10" s="76"/>
      <c r="M10" s="76"/>
      <c r="N10" s="76"/>
      <c r="O10" s="76"/>
      <c r="P10" s="103">
        <f t="shared" si="3"/>
        <v>0</v>
      </c>
      <c r="Q10" s="104">
        <f t="shared" si="4"/>
        <v>0</v>
      </c>
      <c r="R10" s="77"/>
      <c r="S10" s="78"/>
      <c r="T10" s="105">
        <f t="shared" si="5"/>
        <v>0</v>
      </c>
      <c r="U10" s="81"/>
      <c r="V10" s="79"/>
      <c r="W10" s="106">
        <f t="shared" si="6"/>
        <v>0</v>
      </c>
      <c r="X10" s="107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</row>
    <row r="11" spans="1:68">
      <c r="A11" s="333">
        <v>4</v>
      </c>
      <c r="B11" s="334">
        <f t="shared" si="0"/>
        <v>0</v>
      </c>
      <c r="C11" s="74"/>
      <c r="D11" s="102">
        <f t="shared" si="1"/>
        <v>0</v>
      </c>
      <c r="E11" s="84"/>
      <c r="F11" s="75"/>
      <c r="G11" s="75"/>
      <c r="H11" s="84"/>
      <c r="I11" s="138"/>
      <c r="J11" s="335">
        <f t="shared" si="2"/>
        <v>0</v>
      </c>
      <c r="K11" s="76"/>
      <c r="L11" s="76"/>
      <c r="M11" s="76"/>
      <c r="N11" s="76"/>
      <c r="O11" s="76"/>
      <c r="P11" s="103">
        <f t="shared" si="3"/>
        <v>0</v>
      </c>
      <c r="Q11" s="104">
        <f t="shared" si="4"/>
        <v>0</v>
      </c>
      <c r="R11" s="77"/>
      <c r="S11" s="78"/>
      <c r="T11" s="105">
        <f t="shared" si="5"/>
        <v>0</v>
      </c>
      <c r="U11" s="81"/>
      <c r="V11" s="79"/>
      <c r="W11" s="106">
        <f t="shared" si="6"/>
        <v>0</v>
      </c>
      <c r="X11" s="107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</row>
    <row r="12" spans="1:68">
      <c r="A12" s="333">
        <v>5</v>
      </c>
      <c r="B12" s="334">
        <f t="shared" si="0"/>
        <v>0</v>
      </c>
      <c r="C12" s="74"/>
      <c r="D12" s="102">
        <f t="shared" si="1"/>
        <v>0</v>
      </c>
      <c r="E12" s="84"/>
      <c r="F12" s="75"/>
      <c r="G12" s="75"/>
      <c r="H12" s="84"/>
      <c r="I12" s="138"/>
      <c r="J12" s="335">
        <f t="shared" si="2"/>
        <v>0</v>
      </c>
      <c r="K12" s="76"/>
      <c r="L12" s="76"/>
      <c r="M12" s="76"/>
      <c r="N12" s="76"/>
      <c r="O12" s="76"/>
      <c r="P12" s="103">
        <f t="shared" si="3"/>
        <v>0</v>
      </c>
      <c r="Q12" s="104">
        <f t="shared" si="4"/>
        <v>0</v>
      </c>
      <c r="R12" s="77"/>
      <c r="S12" s="78"/>
      <c r="T12" s="105">
        <f t="shared" si="5"/>
        <v>0</v>
      </c>
      <c r="U12" s="81"/>
      <c r="V12" s="79"/>
      <c r="W12" s="106">
        <f t="shared" si="6"/>
        <v>0</v>
      </c>
      <c r="X12" s="107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</row>
    <row r="13" spans="1:68">
      <c r="A13" s="333">
        <v>6</v>
      </c>
      <c r="B13" s="334">
        <f t="shared" si="0"/>
        <v>0</v>
      </c>
      <c r="C13" s="74"/>
      <c r="D13" s="102">
        <f t="shared" si="1"/>
        <v>0</v>
      </c>
      <c r="E13" s="84"/>
      <c r="F13" s="75"/>
      <c r="G13" s="75"/>
      <c r="H13" s="84"/>
      <c r="I13" s="138"/>
      <c r="J13" s="335">
        <f t="shared" si="2"/>
        <v>0</v>
      </c>
      <c r="K13" s="76"/>
      <c r="L13" s="76"/>
      <c r="M13" s="76"/>
      <c r="N13" s="76"/>
      <c r="O13" s="76"/>
      <c r="P13" s="103">
        <f t="shared" si="3"/>
        <v>0</v>
      </c>
      <c r="Q13" s="104">
        <f t="shared" si="4"/>
        <v>0</v>
      </c>
      <c r="R13" s="77"/>
      <c r="S13" s="78"/>
      <c r="T13" s="105">
        <f t="shared" si="5"/>
        <v>0</v>
      </c>
      <c r="U13" s="81"/>
      <c r="V13" s="79"/>
      <c r="W13" s="106">
        <f t="shared" si="6"/>
        <v>0</v>
      </c>
      <c r="X13" s="107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</row>
    <row r="14" spans="1:68">
      <c r="A14" s="333">
        <v>7</v>
      </c>
      <c r="B14" s="334">
        <f t="shared" si="0"/>
        <v>0</v>
      </c>
      <c r="C14" s="74"/>
      <c r="D14" s="102">
        <f t="shared" si="1"/>
        <v>0</v>
      </c>
      <c r="E14" s="84"/>
      <c r="F14" s="75"/>
      <c r="G14" s="75"/>
      <c r="H14" s="84"/>
      <c r="I14" s="138"/>
      <c r="J14" s="335">
        <f t="shared" si="2"/>
        <v>0</v>
      </c>
      <c r="K14" s="76"/>
      <c r="L14" s="76"/>
      <c r="M14" s="76"/>
      <c r="N14" s="76"/>
      <c r="O14" s="76"/>
      <c r="P14" s="103">
        <f t="shared" si="3"/>
        <v>0</v>
      </c>
      <c r="Q14" s="104">
        <f t="shared" si="4"/>
        <v>0</v>
      </c>
      <c r="R14" s="77"/>
      <c r="S14" s="78"/>
      <c r="T14" s="105">
        <f t="shared" si="5"/>
        <v>0</v>
      </c>
      <c r="U14" s="81"/>
      <c r="V14" s="79"/>
      <c r="W14" s="106">
        <f t="shared" si="6"/>
        <v>0</v>
      </c>
      <c r="X14" s="107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</row>
    <row r="15" spans="1:68">
      <c r="A15" s="333">
        <v>8</v>
      </c>
      <c r="B15" s="334">
        <f t="shared" si="0"/>
        <v>0</v>
      </c>
      <c r="C15" s="74"/>
      <c r="D15" s="102">
        <f t="shared" si="1"/>
        <v>0</v>
      </c>
      <c r="E15" s="84"/>
      <c r="F15" s="75"/>
      <c r="G15" s="75"/>
      <c r="H15" s="84"/>
      <c r="I15" s="138"/>
      <c r="J15" s="335">
        <f t="shared" si="2"/>
        <v>0</v>
      </c>
      <c r="K15" s="76"/>
      <c r="L15" s="76"/>
      <c r="M15" s="76"/>
      <c r="N15" s="76"/>
      <c r="O15" s="76"/>
      <c r="P15" s="103">
        <f t="shared" si="3"/>
        <v>0</v>
      </c>
      <c r="Q15" s="104">
        <f t="shared" si="4"/>
        <v>0</v>
      </c>
      <c r="R15" s="77"/>
      <c r="S15" s="78"/>
      <c r="T15" s="105">
        <f t="shared" si="5"/>
        <v>0</v>
      </c>
      <c r="U15" s="81"/>
      <c r="V15" s="79"/>
      <c r="W15" s="106">
        <f t="shared" si="6"/>
        <v>0</v>
      </c>
      <c r="X15" s="107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</row>
    <row r="16" spans="1:68">
      <c r="A16" s="333">
        <v>9</v>
      </c>
      <c r="B16" s="334">
        <f t="shared" si="0"/>
        <v>0</v>
      </c>
      <c r="C16" s="74"/>
      <c r="D16" s="102">
        <f t="shared" si="1"/>
        <v>0</v>
      </c>
      <c r="E16" s="84"/>
      <c r="F16" s="75"/>
      <c r="G16" s="75"/>
      <c r="H16" s="84"/>
      <c r="I16" s="138"/>
      <c r="J16" s="335">
        <f t="shared" si="2"/>
        <v>0</v>
      </c>
      <c r="K16" s="76"/>
      <c r="L16" s="76"/>
      <c r="M16" s="76"/>
      <c r="N16" s="76"/>
      <c r="O16" s="76"/>
      <c r="P16" s="103">
        <f t="shared" si="3"/>
        <v>0</v>
      </c>
      <c r="Q16" s="104">
        <f t="shared" si="4"/>
        <v>0</v>
      </c>
      <c r="R16" s="77"/>
      <c r="S16" s="78"/>
      <c r="T16" s="105">
        <f t="shared" si="5"/>
        <v>0</v>
      </c>
      <c r="U16" s="81"/>
      <c r="V16" s="79"/>
      <c r="W16" s="106">
        <f t="shared" si="6"/>
        <v>0</v>
      </c>
      <c r="X16" s="107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</row>
    <row r="17" spans="1:68">
      <c r="A17" s="333">
        <v>10</v>
      </c>
      <c r="B17" s="334">
        <f t="shared" si="0"/>
        <v>0</v>
      </c>
      <c r="C17" s="74"/>
      <c r="D17" s="102">
        <f t="shared" si="1"/>
        <v>0</v>
      </c>
      <c r="E17" s="84"/>
      <c r="F17" s="75"/>
      <c r="G17" s="75"/>
      <c r="H17" s="323"/>
      <c r="I17" s="138"/>
      <c r="J17" s="335">
        <f t="shared" si="2"/>
        <v>0</v>
      </c>
      <c r="K17" s="76"/>
      <c r="L17" s="76"/>
      <c r="M17" s="76"/>
      <c r="N17" s="76"/>
      <c r="O17" s="76"/>
      <c r="P17" s="103">
        <f t="shared" si="3"/>
        <v>0</v>
      </c>
      <c r="Q17" s="104">
        <f t="shared" si="4"/>
        <v>0</v>
      </c>
      <c r="R17" s="77"/>
      <c r="S17" s="78"/>
      <c r="T17" s="105">
        <f t="shared" si="5"/>
        <v>0</v>
      </c>
      <c r="U17" s="81"/>
      <c r="V17" s="79"/>
      <c r="W17" s="106">
        <f t="shared" si="6"/>
        <v>0</v>
      </c>
      <c r="X17" s="107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</row>
    <row r="18" spans="1:68">
      <c r="A18" s="333">
        <v>11</v>
      </c>
      <c r="B18" s="334">
        <f t="shared" si="0"/>
        <v>0</v>
      </c>
      <c r="C18" s="74"/>
      <c r="D18" s="102">
        <f t="shared" si="1"/>
        <v>0</v>
      </c>
      <c r="E18" s="84"/>
      <c r="F18" s="75"/>
      <c r="G18" s="75"/>
      <c r="H18" s="84"/>
      <c r="I18" s="138"/>
      <c r="J18" s="335">
        <f t="shared" si="2"/>
        <v>0</v>
      </c>
      <c r="K18" s="76"/>
      <c r="L18" s="76"/>
      <c r="M18" s="76"/>
      <c r="N18" s="76"/>
      <c r="O18" s="76"/>
      <c r="P18" s="103">
        <f t="shared" si="3"/>
        <v>0</v>
      </c>
      <c r="Q18" s="104">
        <f t="shared" si="4"/>
        <v>0</v>
      </c>
      <c r="R18" s="77"/>
      <c r="S18" s="78"/>
      <c r="T18" s="105">
        <f t="shared" si="5"/>
        <v>0</v>
      </c>
      <c r="U18" s="81"/>
      <c r="V18" s="79"/>
      <c r="W18" s="106">
        <f t="shared" si="6"/>
        <v>0</v>
      </c>
      <c r="X18" s="107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</row>
    <row r="19" spans="1:68">
      <c r="A19" s="333">
        <v>12</v>
      </c>
      <c r="B19" s="334">
        <f t="shared" si="0"/>
        <v>0</v>
      </c>
      <c r="C19" s="74"/>
      <c r="D19" s="102">
        <f t="shared" si="1"/>
        <v>0</v>
      </c>
      <c r="E19" s="84"/>
      <c r="F19" s="75"/>
      <c r="G19" s="75"/>
      <c r="H19" s="323"/>
      <c r="I19" s="138"/>
      <c r="J19" s="335">
        <f t="shared" si="2"/>
        <v>0</v>
      </c>
      <c r="K19" s="76"/>
      <c r="L19" s="76"/>
      <c r="M19" s="76"/>
      <c r="N19" s="76"/>
      <c r="O19" s="76"/>
      <c r="P19" s="103">
        <f t="shared" si="3"/>
        <v>0</v>
      </c>
      <c r="Q19" s="104">
        <f t="shared" si="4"/>
        <v>0</v>
      </c>
      <c r="R19" s="77"/>
      <c r="S19" s="78"/>
      <c r="T19" s="105">
        <f t="shared" si="5"/>
        <v>0</v>
      </c>
      <c r="U19" s="81"/>
      <c r="V19" s="79"/>
      <c r="W19" s="106">
        <f t="shared" si="6"/>
        <v>0</v>
      </c>
      <c r="X19" s="107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</row>
    <row r="20" spans="1:68">
      <c r="A20" s="333">
        <v>13</v>
      </c>
      <c r="B20" s="334">
        <f t="shared" si="0"/>
        <v>0</v>
      </c>
      <c r="C20" s="74"/>
      <c r="D20" s="102">
        <f t="shared" si="1"/>
        <v>0</v>
      </c>
      <c r="E20" s="84"/>
      <c r="F20" s="75"/>
      <c r="G20" s="75"/>
      <c r="H20" s="84"/>
      <c r="I20" s="138"/>
      <c r="J20" s="335">
        <f t="shared" si="2"/>
        <v>0</v>
      </c>
      <c r="K20" s="76"/>
      <c r="L20" s="76"/>
      <c r="M20" s="76"/>
      <c r="N20" s="76"/>
      <c r="O20" s="76"/>
      <c r="P20" s="103">
        <f t="shared" si="3"/>
        <v>0</v>
      </c>
      <c r="Q20" s="104">
        <f t="shared" si="4"/>
        <v>0</v>
      </c>
      <c r="R20" s="77"/>
      <c r="S20" s="78"/>
      <c r="T20" s="105">
        <f t="shared" si="5"/>
        <v>0</v>
      </c>
      <c r="U20" s="81"/>
      <c r="V20" s="79"/>
      <c r="W20" s="106">
        <f t="shared" si="6"/>
        <v>0</v>
      </c>
      <c r="X20" s="87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</row>
    <row r="21" spans="1:68">
      <c r="A21" s="333">
        <v>14</v>
      </c>
      <c r="B21" s="334">
        <f t="shared" si="0"/>
        <v>0</v>
      </c>
      <c r="C21" s="74"/>
      <c r="D21" s="102">
        <f t="shared" si="1"/>
        <v>0</v>
      </c>
      <c r="E21" s="84"/>
      <c r="F21" s="75"/>
      <c r="G21" s="75"/>
      <c r="H21" s="323"/>
      <c r="I21" s="138"/>
      <c r="J21" s="335">
        <f t="shared" si="2"/>
        <v>0</v>
      </c>
      <c r="K21" s="76"/>
      <c r="L21" s="76"/>
      <c r="M21" s="76"/>
      <c r="N21" s="76"/>
      <c r="O21" s="76"/>
      <c r="P21" s="103">
        <f t="shared" si="3"/>
        <v>0</v>
      </c>
      <c r="Q21" s="104">
        <f t="shared" si="4"/>
        <v>0</v>
      </c>
      <c r="R21" s="77"/>
      <c r="S21" s="78"/>
      <c r="T21" s="105">
        <f t="shared" si="5"/>
        <v>0</v>
      </c>
      <c r="U21" s="81"/>
      <c r="V21" s="79"/>
      <c r="W21" s="106">
        <f t="shared" si="6"/>
        <v>0</v>
      </c>
      <c r="X21" s="87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</row>
    <row r="22" spans="1:68">
      <c r="A22" s="333">
        <v>15</v>
      </c>
      <c r="B22" s="334">
        <f t="shared" si="0"/>
        <v>0</v>
      </c>
      <c r="C22" s="74"/>
      <c r="D22" s="102">
        <f t="shared" si="1"/>
        <v>0</v>
      </c>
      <c r="E22" s="84"/>
      <c r="F22" s="75"/>
      <c r="G22" s="75"/>
      <c r="H22" s="84"/>
      <c r="I22" s="138"/>
      <c r="J22" s="335">
        <f t="shared" si="2"/>
        <v>0</v>
      </c>
      <c r="K22" s="76"/>
      <c r="L22" s="76"/>
      <c r="M22" s="76"/>
      <c r="N22" s="76"/>
      <c r="O22" s="76"/>
      <c r="P22" s="103">
        <f t="shared" si="3"/>
        <v>0</v>
      </c>
      <c r="Q22" s="104">
        <f t="shared" si="4"/>
        <v>0</v>
      </c>
      <c r="R22" s="77"/>
      <c r="S22" s="78"/>
      <c r="T22" s="105">
        <f t="shared" si="5"/>
        <v>0</v>
      </c>
      <c r="U22" s="81"/>
      <c r="V22" s="79"/>
      <c r="W22" s="106">
        <f t="shared" si="6"/>
        <v>0</v>
      </c>
      <c r="X22" s="87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</row>
    <row r="23" spans="1:68">
      <c r="A23" s="333">
        <v>16</v>
      </c>
      <c r="B23" s="334">
        <f t="shared" si="0"/>
        <v>0</v>
      </c>
      <c r="C23" s="74"/>
      <c r="D23" s="102">
        <f t="shared" si="1"/>
        <v>0</v>
      </c>
      <c r="E23" s="84"/>
      <c r="F23" s="75"/>
      <c r="G23" s="75"/>
      <c r="H23" s="84"/>
      <c r="I23" s="138"/>
      <c r="J23" s="335">
        <f t="shared" si="2"/>
        <v>0</v>
      </c>
      <c r="K23" s="76"/>
      <c r="L23" s="76"/>
      <c r="M23" s="76"/>
      <c r="N23" s="76"/>
      <c r="O23" s="76"/>
      <c r="P23" s="103">
        <f t="shared" si="3"/>
        <v>0</v>
      </c>
      <c r="Q23" s="104">
        <f t="shared" si="4"/>
        <v>0</v>
      </c>
      <c r="R23" s="77"/>
      <c r="S23" s="78"/>
      <c r="T23" s="105">
        <f t="shared" si="5"/>
        <v>0</v>
      </c>
      <c r="U23" s="81"/>
      <c r="V23" s="79"/>
      <c r="W23" s="106">
        <f t="shared" si="6"/>
        <v>0</v>
      </c>
      <c r="X23" s="87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</row>
    <row r="24" spans="1:68">
      <c r="A24" s="333">
        <v>17</v>
      </c>
      <c r="B24" s="334">
        <f t="shared" si="0"/>
        <v>0</v>
      </c>
      <c r="C24" s="74"/>
      <c r="D24" s="102">
        <f t="shared" si="1"/>
        <v>0</v>
      </c>
      <c r="E24" s="84"/>
      <c r="F24" s="75"/>
      <c r="G24" s="75"/>
      <c r="H24" s="323"/>
      <c r="I24" s="138"/>
      <c r="J24" s="335">
        <f t="shared" si="2"/>
        <v>0</v>
      </c>
      <c r="K24" s="76"/>
      <c r="L24" s="76"/>
      <c r="M24" s="76"/>
      <c r="N24" s="76"/>
      <c r="O24" s="76"/>
      <c r="P24" s="103">
        <f t="shared" si="3"/>
        <v>0</v>
      </c>
      <c r="Q24" s="104">
        <f t="shared" si="4"/>
        <v>0</v>
      </c>
      <c r="R24" s="77"/>
      <c r="S24" s="78"/>
      <c r="T24" s="105">
        <f t="shared" si="5"/>
        <v>0</v>
      </c>
      <c r="U24" s="81"/>
      <c r="V24" s="80"/>
      <c r="W24" s="106">
        <f t="shared" si="6"/>
        <v>0</v>
      </c>
      <c r="X24" s="87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</row>
    <row r="25" spans="1:68">
      <c r="A25" s="333">
        <v>18</v>
      </c>
      <c r="B25" s="334">
        <f t="shared" si="0"/>
        <v>0</v>
      </c>
      <c r="C25" s="74"/>
      <c r="D25" s="102">
        <f t="shared" si="1"/>
        <v>0</v>
      </c>
      <c r="E25" s="84"/>
      <c r="F25" s="75"/>
      <c r="G25" s="75"/>
      <c r="H25" s="84"/>
      <c r="I25" s="138"/>
      <c r="J25" s="335">
        <f t="shared" si="2"/>
        <v>0</v>
      </c>
      <c r="K25" s="76"/>
      <c r="L25" s="76"/>
      <c r="M25" s="76"/>
      <c r="N25" s="76"/>
      <c r="O25" s="76"/>
      <c r="P25" s="103">
        <f t="shared" si="3"/>
        <v>0</v>
      </c>
      <c r="Q25" s="104">
        <f t="shared" si="4"/>
        <v>0</v>
      </c>
      <c r="R25" s="77"/>
      <c r="S25" s="78"/>
      <c r="T25" s="105">
        <f t="shared" si="5"/>
        <v>0</v>
      </c>
      <c r="U25" s="81"/>
      <c r="V25" s="80"/>
      <c r="W25" s="106">
        <f t="shared" si="6"/>
        <v>0</v>
      </c>
      <c r="X25" s="87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</row>
    <row r="26" spans="1:68">
      <c r="A26" s="333">
        <v>19</v>
      </c>
      <c r="B26" s="334">
        <f t="shared" si="0"/>
        <v>0</v>
      </c>
      <c r="C26" s="74"/>
      <c r="D26" s="102">
        <f t="shared" si="1"/>
        <v>0</v>
      </c>
      <c r="E26" s="84"/>
      <c r="F26" s="75"/>
      <c r="G26" s="75"/>
      <c r="H26" s="84"/>
      <c r="I26" s="138"/>
      <c r="J26" s="335">
        <f t="shared" si="2"/>
        <v>0</v>
      </c>
      <c r="K26" s="76"/>
      <c r="L26" s="76"/>
      <c r="M26" s="76"/>
      <c r="N26" s="76"/>
      <c r="O26" s="76"/>
      <c r="P26" s="103">
        <f t="shared" si="3"/>
        <v>0</v>
      </c>
      <c r="Q26" s="104">
        <f t="shared" si="4"/>
        <v>0</v>
      </c>
      <c r="R26" s="77"/>
      <c r="S26" s="78"/>
      <c r="T26" s="105">
        <f t="shared" si="5"/>
        <v>0</v>
      </c>
      <c r="U26" s="81"/>
      <c r="V26" s="80"/>
      <c r="W26" s="106">
        <f t="shared" si="6"/>
        <v>0</v>
      </c>
      <c r="X26" s="87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</row>
    <row r="27" spans="1:68">
      <c r="A27" s="333">
        <v>20</v>
      </c>
      <c r="B27" s="334">
        <f t="shared" si="0"/>
        <v>0</v>
      </c>
      <c r="C27" s="74"/>
      <c r="D27" s="102">
        <f t="shared" si="1"/>
        <v>0</v>
      </c>
      <c r="E27" s="84"/>
      <c r="F27" s="75"/>
      <c r="G27" s="75"/>
      <c r="H27" s="84"/>
      <c r="I27" s="138"/>
      <c r="J27" s="335">
        <f t="shared" si="2"/>
        <v>0</v>
      </c>
      <c r="K27" s="76"/>
      <c r="L27" s="76"/>
      <c r="M27" s="76"/>
      <c r="N27" s="76"/>
      <c r="O27" s="76"/>
      <c r="P27" s="103">
        <f t="shared" si="3"/>
        <v>0</v>
      </c>
      <c r="Q27" s="104">
        <f t="shared" si="4"/>
        <v>0</v>
      </c>
      <c r="R27" s="77"/>
      <c r="S27" s="78"/>
      <c r="T27" s="105">
        <f t="shared" si="5"/>
        <v>0</v>
      </c>
      <c r="U27" s="81"/>
      <c r="V27" s="80"/>
      <c r="W27" s="106">
        <f t="shared" si="6"/>
        <v>0</v>
      </c>
      <c r="X27" s="87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</row>
    <row r="28" spans="1:68">
      <c r="A28" s="333">
        <v>21</v>
      </c>
      <c r="B28" s="334">
        <f t="shared" si="0"/>
        <v>0</v>
      </c>
      <c r="C28" s="74"/>
      <c r="D28" s="102">
        <f t="shared" si="1"/>
        <v>0</v>
      </c>
      <c r="E28" s="84"/>
      <c r="F28" s="75"/>
      <c r="G28" s="75"/>
      <c r="H28" s="84"/>
      <c r="I28" s="138"/>
      <c r="J28" s="335">
        <f t="shared" si="2"/>
        <v>0</v>
      </c>
      <c r="K28" s="76"/>
      <c r="L28" s="76"/>
      <c r="M28" s="76"/>
      <c r="N28" s="76"/>
      <c r="O28" s="76"/>
      <c r="P28" s="103">
        <f t="shared" si="3"/>
        <v>0</v>
      </c>
      <c r="Q28" s="104">
        <f t="shared" si="4"/>
        <v>0</v>
      </c>
      <c r="R28" s="77"/>
      <c r="S28" s="78"/>
      <c r="T28" s="105">
        <f t="shared" si="5"/>
        <v>0</v>
      </c>
      <c r="U28" s="81"/>
      <c r="V28" s="80"/>
      <c r="W28" s="106">
        <f t="shared" si="6"/>
        <v>0</v>
      </c>
      <c r="X28" s="87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</row>
    <row r="29" spans="1:68">
      <c r="A29" s="333">
        <v>22</v>
      </c>
      <c r="B29" s="334">
        <f t="shared" si="0"/>
        <v>0</v>
      </c>
      <c r="C29" s="74"/>
      <c r="D29" s="102">
        <f t="shared" si="1"/>
        <v>0</v>
      </c>
      <c r="E29" s="84"/>
      <c r="F29" s="75"/>
      <c r="G29" s="75"/>
      <c r="H29" s="323"/>
      <c r="I29" s="138"/>
      <c r="J29" s="335">
        <f t="shared" si="2"/>
        <v>0</v>
      </c>
      <c r="K29" s="76"/>
      <c r="L29" s="76"/>
      <c r="M29" s="76"/>
      <c r="N29" s="76"/>
      <c r="O29" s="76"/>
      <c r="P29" s="103">
        <f t="shared" si="3"/>
        <v>0</v>
      </c>
      <c r="Q29" s="104">
        <f t="shared" si="4"/>
        <v>0</v>
      </c>
      <c r="R29" s="77"/>
      <c r="S29" s="78"/>
      <c r="T29" s="105">
        <f t="shared" si="5"/>
        <v>0</v>
      </c>
      <c r="U29" s="81"/>
      <c r="V29" s="80"/>
      <c r="W29" s="106">
        <f t="shared" si="6"/>
        <v>0</v>
      </c>
      <c r="X29" s="87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</row>
    <row r="30" spans="1:68">
      <c r="A30" s="333">
        <v>23</v>
      </c>
      <c r="B30" s="334">
        <f t="shared" si="0"/>
        <v>0</v>
      </c>
      <c r="C30" s="74"/>
      <c r="D30" s="102">
        <f t="shared" si="1"/>
        <v>0</v>
      </c>
      <c r="E30" s="84"/>
      <c r="F30" s="75"/>
      <c r="G30" s="75"/>
      <c r="H30" s="84"/>
      <c r="I30" s="138"/>
      <c r="J30" s="335">
        <f t="shared" si="2"/>
        <v>0</v>
      </c>
      <c r="K30" s="76"/>
      <c r="L30" s="76"/>
      <c r="M30" s="76"/>
      <c r="N30" s="76"/>
      <c r="O30" s="76"/>
      <c r="P30" s="103">
        <f t="shared" si="3"/>
        <v>0</v>
      </c>
      <c r="Q30" s="104">
        <f t="shared" si="4"/>
        <v>0</v>
      </c>
      <c r="R30" s="77"/>
      <c r="S30" s="78"/>
      <c r="T30" s="105">
        <f t="shared" si="5"/>
        <v>0</v>
      </c>
      <c r="U30" s="81"/>
      <c r="V30" s="80"/>
      <c r="W30" s="106">
        <f t="shared" si="6"/>
        <v>0</v>
      </c>
      <c r="X30" s="87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</row>
    <row r="31" spans="1:68">
      <c r="A31" s="333">
        <v>24</v>
      </c>
      <c r="B31" s="334">
        <f t="shared" si="0"/>
        <v>0</v>
      </c>
      <c r="C31" s="74"/>
      <c r="D31" s="102">
        <f t="shared" si="1"/>
        <v>0</v>
      </c>
      <c r="E31" s="84"/>
      <c r="F31" s="75"/>
      <c r="G31" s="75"/>
      <c r="H31" s="84"/>
      <c r="I31" s="138"/>
      <c r="J31" s="335">
        <f t="shared" si="2"/>
        <v>0</v>
      </c>
      <c r="K31" s="76"/>
      <c r="L31" s="76"/>
      <c r="M31" s="76"/>
      <c r="N31" s="76"/>
      <c r="O31" s="76"/>
      <c r="P31" s="103">
        <f t="shared" si="3"/>
        <v>0</v>
      </c>
      <c r="Q31" s="104">
        <f t="shared" si="4"/>
        <v>0</v>
      </c>
      <c r="R31" s="77"/>
      <c r="S31" s="78"/>
      <c r="T31" s="105">
        <f t="shared" si="5"/>
        <v>0</v>
      </c>
      <c r="U31" s="81"/>
      <c r="V31" s="80"/>
      <c r="W31" s="106">
        <f t="shared" si="6"/>
        <v>0</v>
      </c>
      <c r="X31" s="87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</row>
    <row r="32" spans="1:68">
      <c r="A32" s="333">
        <v>25</v>
      </c>
      <c r="B32" s="334">
        <f t="shared" si="0"/>
        <v>0</v>
      </c>
      <c r="C32" s="74"/>
      <c r="D32" s="102">
        <f t="shared" si="1"/>
        <v>0</v>
      </c>
      <c r="E32" s="84"/>
      <c r="F32" s="75"/>
      <c r="G32" s="75"/>
      <c r="H32" s="323"/>
      <c r="I32" s="138"/>
      <c r="J32" s="335">
        <f t="shared" si="2"/>
        <v>0</v>
      </c>
      <c r="K32" s="76"/>
      <c r="L32" s="76"/>
      <c r="M32" s="76"/>
      <c r="N32" s="76"/>
      <c r="O32" s="76"/>
      <c r="P32" s="103">
        <f t="shared" si="3"/>
        <v>0</v>
      </c>
      <c r="Q32" s="104">
        <f t="shared" si="4"/>
        <v>0</v>
      </c>
      <c r="R32" s="77"/>
      <c r="S32" s="78"/>
      <c r="T32" s="105">
        <f t="shared" si="5"/>
        <v>0</v>
      </c>
      <c r="U32" s="81"/>
      <c r="V32" s="80"/>
      <c r="W32" s="106">
        <f t="shared" si="6"/>
        <v>0</v>
      </c>
      <c r="X32" s="87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</row>
    <row r="33" spans="1:68">
      <c r="A33" s="333">
        <v>26</v>
      </c>
      <c r="B33" s="334">
        <f t="shared" si="0"/>
        <v>0</v>
      </c>
      <c r="C33" s="74"/>
      <c r="D33" s="102">
        <f t="shared" si="1"/>
        <v>0</v>
      </c>
      <c r="E33" s="84"/>
      <c r="F33" s="75"/>
      <c r="G33" s="75"/>
      <c r="H33" s="84"/>
      <c r="I33" s="138"/>
      <c r="J33" s="335">
        <f t="shared" si="2"/>
        <v>0</v>
      </c>
      <c r="K33" s="76"/>
      <c r="L33" s="76"/>
      <c r="M33" s="76"/>
      <c r="N33" s="76"/>
      <c r="O33" s="76"/>
      <c r="P33" s="103">
        <f t="shared" si="3"/>
        <v>0</v>
      </c>
      <c r="Q33" s="104">
        <f t="shared" si="4"/>
        <v>0</v>
      </c>
      <c r="R33" s="77"/>
      <c r="S33" s="78"/>
      <c r="T33" s="105">
        <f t="shared" si="5"/>
        <v>0</v>
      </c>
      <c r="U33" s="81"/>
      <c r="V33" s="80"/>
      <c r="W33" s="106">
        <f t="shared" si="6"/>
        <v>0</v>
      </c>
      <c r="X33" s="87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</row>
    <row r="34" spans="1:68">
      <c r="A34" s="333">
        <v>27</v>
      </c>
      <c r="B34" s="334">
        <f t="shared" si="0"/>
        <v>0</v>
      </c>
      <c r="C34" s="74"/>
      <c r="D34" s="102">
        <f t="shared" si="1"/>
        <v>0</v>
      </c>
      <c r="E34" s="84"/>
      <c r="F34" s="75"/>
      <c r="G34" s="75"/>
      <c r="H34" s="84"/>
      <c r="I34" s="138"/>
      <c r="J34" s="335">
        <f t="shared" si="2"/>
        <v>0</v>
      </c>
      <c r="K34" s="76"/>
      <c r="L34" s="76"/>
      <c r="M34" s="76"/>
      <c r="N34" s="76"/>
      <c r="O34" s="76"/>
      <c r="P34" s="103">
        <f t="shared" si="3"/>
        <v>0</v>
      </c>
      <c r="Q34" s="104">
        <f t="shared" si="4"/>
        <v>0</v>
      </c>
      <c r="R34" s="77"/>
      <c r="S34" s="78"/>
      <c r="T34" s="105">
        <f t="shared" si="5"/>
        <v>0</v>
      </c>
      <c r="U34" s="81"/>
      <c r="V34" s="80"/>
      <c r="W34" s="106">
        <f t="shared" si="6"/>
        <v>0</v>
      </c>
      <c r="X34" s="86"/>
    </row>
    <row r="35" spans="1:68">
      <c r="A35" s="333">
        <v>28</v>
      </c>
      <c r="B35" s="334">
        <f t="shared" si="0"/>
        <v>0</v>
      </c>
      <c r="C35" s="74"/>
      <c r="D35" s="102">
        <f t="shared" si="1"/>
        <v>0</v>
      </c>
      <c r="E35" s="84"/>
      <c r="F35" s="75"/>
      <c r="G35" s="75"/>
      <c r="H35" s="323"/>
      <c r="I35" s="138"/>
      <c r="J35" s="335">
        <f t="shared" si="2"/>
        <v>0</v>
      </c>
      <c r="K35" s="76"/>
      <c r="L35" s="76"/>
      <c r="M35" s="76"/>
      <c r="N35" s="76"/>
      <c r="O35" s="76"/>
      <c r="P35" s="103">
        <f t="shared" si="3"/>
        <v>0</v>
      </c>
      <c r="Q35" s="104">
        <f t="shared" si="4"/>
        <v>0</v>
      </c>
      <c r="R35" s="77"/>
      <c r="S35" s="78"/>
      <c r="T35" s="105">
        <f t="shared" si="5"/>
        <v>0</v>
      </c>
      <c r="U35" s="81"/>
      <c r="V35" s="80"/>
      <c r="W35" s="106">
        <f t="shared" si="6"/>
        <v>0</v>
      </c>
      <c r="X35" s="86"/>
    </row>
    <row r="36" spans="1:68">
      <c r="A36" s="333">
        <v>29</v>
      </c>
      <c r="B36" s="334">
        <f t="shared" si="0"/>
        <v>0</v>
      </c>
      <c r="C36" s="74"/>
      <c r="D36" s="102">
        <f t="shared" si="1"/>
        <v>0</v>
      </c>
      <c r="E36" s="84"/>
      <c r="F36" s="75"/>
      <c r="G36" s="75"/>
      <c r="H36" s="84"/>
      <c r="I36" s="138"/>
      <c r="J36" s="335">
        <f t="shared" si="2"/>
        <v>0</v>
      </c>
      <c r="K36" s="76"/>
      <c r="L36" s="76"/>
      <c r="M36" s="76"/>
      <c r="N36" s="76"/>
      <c r="O36" s="76"/>
      <c r="P36" s="103">
        <f t="shared" si="3"/>
        <v>0</v>
      </c>
      <c r="Q36" s="104">
        <f t="shared" si="4"/>
        <v>0</v>
      </c>
      <c r="R36" s="77"/>
      <c r="S36" s="78"/>
      <c r="T36" s="105">
        <f t="shared" si="5"/>
        <v>0</v>
      </c>
      <c r="U36" s="81"/>
      <c r="V36" s="80"/>
      <c r="W36" s="106">
        <f t="shared" si="6"/>
        <v>0</v>
      </c>
      <c r="X36" s="86"/>
    </row>
    <row r="37" spans="1:68">
      <c r="A37" s="333">
        <v>30</v>
      </c>
      <c r="B37" s="334">
        <f t="shared" si="0"/>
        <v>0</v>
      </c>
      <c r="C37" s="74"/>
      <c r="D37" s="102">
        <f t="shared" si="1"/>
        <v>0</v>
      </c>
      <c r="E37" s="84"/>
      <c r="F37" s="75"/>
      <c r="G37" s="75"/>
      <c r="H37" s="84"/>
      <c r="I37" s="138"/>
      <c r="J37" s="335">
        <f t="shared" si="2"/>
        <v>0</v>
      </c>
      <c r="K37" s="76"/>
      <c r="L37" s="76"/>
      <c r="M37" s="76"/>
      <c r="N37" s="76"/>
      <c r="O37" s="76"/>
      <c r="P37" s="103">
        <f t="shared" si="3"/>
        <v>0</v>
      </c>
      <c r="Q37" s="104">
        <f t="shared" si="4"/>
        <v>0</v>
      </c>
      <c r="R37" s="77"/>
      <c r="S37" s="78"/>
      <c r="T37" s="105">
        <f t="shared" si="5"/>
        <v>0</v>
      </c>
      <c r="U37" s="81"/>
      <c r="V37" s="80"/>
      <c r="W37" s="106">
        <f t="shared" si="6"/>
        <v>0</v>
      </c>
      <c r="X37" s="86"/>
    </row>
    <row r="38" spans="1:68">
      <c r="A38" s="333">
        <v>31</v>
      </c>
      <c r="B38" s="334">
        <f t="shared" si="0"/>
        <v>0</v>
      </c>
      <c r="C38" s="74"/>
      <c r="D38" s="102">
        <f t="shared" si="1"/>
        <v>0</v>
      </c>
      <c r="E38" s="84"/>
      <c r="F38" s="75"/>
      <c r="G38" s="75"/>
      <c r="H38" s="323"/>
      <c r="I38" s="138"/>
      <c r="J38" s="335">
        <f t="shared" si="2"/>
        <v>0</v>
      </c>
      <c r="K38" s="76"/>
      <c r="L38" s="76"/>
      <c r="M38" s="76"/>
      <c r="N38" s="76"/>
      <c r="O38" s="76"/>
      <c r="P38" s="103">
        <f t="shared" si="3"/>
        <v>0</v>
      </c>
      <c r="Q38" s="104">
        <f t="shared" si="4"/>
        <v>0</v>
      </c>
      <c r="R38" s="77"/>
      <c r="S38" s="78"/>
      <c r="T38" s="105">
        <f t="shared" si="5"/>
        <v>0</v>
      </c>
      <c r="U38" s="81"/>
      <c r="V38" s="80"/>
      <c r="W38" s="106">
        <f t="shared" si="6"/>
        <v>0</v>
      </c>
      <c r="X38" s="86"/>
    </row>
    <row r="39" spans="1:68">
      <c r="A39" s="108" t="s">
        <v>111</v>
      </c>
      <c r="B39" s="109"/>
      <c r="C39" s="382">
        <v>0</v>
      </c>
      <c r="D39" s="110">
        <f>SUM(D8:D38)</f>
        <v>0</v>
      </c>
      <c r="E39" s="383">
        <f>SUM(E8:E38)</f>
        <v>0</v>
      </c>
      <c r="F39" s="383">
        <f t="shared" ref="F39:I39" si="7">SUM(F8:F38)</f>
        <v>0</v>
      </c>
      <c r="G39" s="383">
        <f t="shared" si="7"/>
        <v>0</v>
      </c>
      <c r="H39" s="384">
        <f t="shared" si="7"/>
        <v>0</v>
      </c>
      <c r="I39" s="383">
        <f t="shared" si="7"/>
        <v>0</v>
      </c>
      <c r="J39" s="111">
        <f>SUM(J8:J38)</f>
        <v>0</v>
      </c>
      <c r="K39" s="385">
        <f>SUM(K8:K38)</f>
        <v>0</v>
      </c>
      <c r="L39" s="385">
        <f t="shared" ref="L39:O39" si="8">SUM(L8:L38)</f>
        <v>0</v>
      </c>
      <c r="M39" s="385">
        <f t="shared" si="8"/>
        <v>0</v>
      </c>
      <c r="N39" s="385">
        <f t="shared" si="8"/>
        <v>0</v>
      </c>
      <c r="O39" s="385">
        <f t="shared" si="8"/>
        <v>0</v>
      </c>
      <c r="P39" s="112">
        <f>SUM(P8:P38)</f>
        <v>0</v>
      </c>
      <c r="Q39" s="112">
        <f>SUM(Q8:Q38)</f>
        <v>0</v>
      </c>
      <c r="R39" s="386"/>
      <c r="S39" s="386">
        <v>0</v>
      </c>
      <c r="T39" s="105">
        <f t="shared" si="5"/>
        <v>0</v>
      </c>
      <c r="U39" s="81">
        <f>SUM(U8:U38)</f>
        <v>0</v>
      </c>
      <c r="V39" s="81">
        <f>SUM(V8:V38)</f>
        <v>0</v>
      </c>
      <c r="W39" s="113"/>
      <c r="X39" s="86"/>
    </row>
    <row r="40" spans="1:68" ht="13.5" thickBot="1">
      <c r="A40" s="114"/>
      <c r="B40" s="115"/>
      <c r="C40" s="387"/>
      <c r="D40" s="116" t="s">
        <v>147</v>
      </c>
      <c r="E40" s="387"/>
      <c r="F40" s="389">
        <f>SUM(F8:I38)</f>
        <v>0</v>
      </c>
      <c r="G40" s="389"/>
      <c r="H40" s="389"/>
      <c r="I40" s="389"/>
      <c r="J40" s="117"/>
      <c r="K40" s="387"/>
      <c r="L40" s="387"/>
      <c r="M40" s="387"/>
      <c r="N40" s="387"/>
      <c r="O40" s="387"/>
      <c r="P40" s="116"/>
      <c r="Q40" s="116"/>
      <c r="R40" s="388"/>
      <c r="S40" s="388"/>
      <c r="T40" s="116"/>
      <c r="U40" s="388"/>
      <c r="V40" s="387"/>
      <c r="W40" s="118"/>
      <c r="X40" s="86"/>
    </row>
    <row r="41" spans="1:68" s="86" customFormat="1">
      <c r="A41" s="119"/>
      <c r="B41" s="120"/>
      <c r="C41" s="120"/>
      <c r="D41" s="121"/>
      <c r="E41" s="120"/>
      <c r="F41" s="120"/>
      <c r="G41" s="120"/>
      <c r="H41" s="120"/>
      <c r="I41" s="120"/>
      <c r="J41" s="122"/>
      <c r="K41" s="120"/>
      <c r="L41" s="120"/>
      <c r="M41" s="120"/>
      <c r="N41" s="120"/>
      <c r="O41" s="120"/>
      <c r="P41" s="121"/>
      <c r="Q41" s="121"/>
      <c r="R41" s="121"/>
      <c r="S41" s="121"/>
      <c r="T41" s="121"/>
      <c r="U41" s="121"/>
      <c r="V41" s="120"/>
      <c r="W41" s="87"/>
    </row>
    <row r="42" spans="1:68" s="86" customFormat="1">
      <c r="A42" s="119"/>
      <c r="B42" s="120"/>
      <c r="C42" s="120"/>
      <c r="D42" s="87"/>
      <c r="E42" s="87"/>
      <c r="F42" s="87"/>
      <c r="G42" s="87"/>
      <c r="H42" s="87"/>
      <c r="I42" s="87"/>
      <c r="J42" s="121"/>
      <c r="K42" s="120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</row>
    <row r="43" spans="1:68" s="86" customFormat="1">
      <c r="A43" s="351" t="s">
        <v>148</v>
      </c>
      <c r="B43" s="351"/>
      <c r="C43" s="351"/>
      <c r="D43" s="351"/>
      <c r="E43" s="351"/>
      <c r="F43" s="123"/>
      <c r="G43" s="123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5"/>
      <c r="U43" s="125"/>
      <c r="V43" s="121"/>
      <c r="W43" s="121"/>
    </row>
    <row r="44" spans="1:68" s="86" customFormat="1">
      <c r="A44" s="349" t="s">
        <v>149</v>
      </c>
      <c r="B44" s="349"/>
      <c r="C44" s="349"/>
      <c r="D44" s="349"/>
      <c r="E44" s="349"/>
      <c r="F44" s="353">
        <f>+W7</f>
        <v>0</v>
      </c>
      <c r="G44" s="353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5"/>
      <c r="U44" s="125"/>
      <c r="V44" s="87"/>
      <c r="W44" s="120"/>
    </row>
    <row r="45" spans="1:68" s="86" customFormat="1">
      <c r="A45" s="352" t="s">
        <v>150</v>
      </c>
      <c r="B45" s="352"/>
      <c r="C45" s="352"/>
      <c r="D45" s="352"/>
      <c r="E45" s="352"/>
      <c r="F45" s="354">
        <f>+F39</f>
        <v>0</v>
      </c>
      <c r="G45" s="354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1"/>
      <c r="U45" s="121"/>
      <c r="V45" s="121"/>
      <c r="W45" s="121"/>
    </row>
    <row r="46" spans="1:68" s="86" customFormat="1">
      <c r="A46" s="356" t="s">
        <v>111</v>
      </c>
      <c r="B46" s="356"/>
      <c r="C46" s="356"/>
      <c r="D46" s="356"/>
      <c r="E46" s="356"/>
      <c r="F46" s="356"/>
      <c r="G46" s="357">
        <f>+F44+F45</f>
        <v>0</v>
      </c>
      <c r="H46" s="357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1"/>
      <c r="U46" s="121"/>
      <c r="V46" s="121"/>
      <c r="W46" s="121"/>
    </row>
    <row r="47" spans="1:68" s="86" customFormat="1">
      <c r="A47" s="356"/>
      <c r="B47" s="356"/>
      <c r="C47" s="356"/>
      <c r="D47" s="356"/>
      <c r="E47" s="356"/>
      <c r="F47" s="356"/>
      <c r="G47" s="357"/>
      <c r="H47" s="357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1"/>
      <c r="U47" s="121"/>
      <c r="V47" s="121"/>
      <c r="W47" s="121"/>
    </row>
    <row r="48" spans="1:68" s="86" customFormat="1">
      <c r="A48" s="349" t="s">
        <v>151</v>
      </c>
      <c r="B48" s="349"/>
      <c r="C48" s="349"/>
      <c r="D48" s="349"/>
      <c r="E48" s="349"/>
      <c r="F48" s="353"/>
      <c r="G48" s="353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1"/>
      <c r="U48" s="121"/>
      <c r="V48" s="121"/>
      <c r="W48" s="121"/>
    </row>
    <row r="49" spans="1:23" s="86" customFormat="1">
      <c r="A49" s="349" t="s">
        <v>152</v>
      </c>
      <c r="B49" s="349"/>
      <c r="C49" s="349"/>
      <c r="D49" s="349"/>
      <c r="E49" s="349"/>
      <c r="F49" s="353">
        <f>+V39</f>
        <v>0</v>
      </c>
      <c r="G49" s="353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1"/>
      <c r="U49" s="121"/>
      <c r="V49" s="121"/>
      <c r="W49" s="121"/>
    </row>
    <row r="50" spans="1:23" s="86" customFormat="1">
      <c r="A50" s="316" t="s">
        <v>153</v>
      </c>
      <c r="B50" s="127"/>
      <c r="C50" s="127"/>
      <c r="D50" s="127"/>
      <c r="E50" s="127"/>
      <c r="F50" s="353">
        <f>+U39</f>
        <v>0</v>
      </c>
      <c r="G50" s="353"/>
      <c r="H50" s="126"/>
      <c r="I50" s="126"/>
      <c r="J50" s="126"/>
      <c r="K50" s="126"/>
      <c r="L50" s="126"/>
      <c r="M50" s="126"/>
      <c r="N50" s="126"/>
      <c r="O50" s="126"/>
      <c r="P50" s="128"/>
      <c r="Q50" s="126"/>
      <c r="R50" s="126"/>
      <c r="S50" s="126"/>
      <c r="T50" s="121"/>
      <c r="U50" s="121"/>
      <c r="V50" s="121"/>
      <c r="W50" s="121"/>
    </row>
    <row r="51" spans="1:23" s="131" customFormat="1" ht="18">
      <c r="A51" s="350" t="s">
        <v>154</v>
      </c>
      <c r="B51" s="350"/>
      <c r="C51" s="350"/>
      <c r="D51" s="350"/>
      <c r="E51" s="350"/>
      <c r="F51" s="355">
        <f>+G46-F49-F50</f>
        <v>0</v>
      </c>
      <c r="G51" s="355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30"/>
      <c r="U51" s="130"/>
      <c r="V51" s="130"/>
      <c r="W51" s="130"/>
    </row>
    <row r="52" spans="1:23" s="86" customFormat="1"/>
    <row r="53" spans="1:23" s="86" customFormat="1">
      <c r="A53" s="86" t="s">
        <v>189</v>
      </c>
      <c r="C53" s="86" t="s">
        <v>190</v>
      </c>
    </row>
    <row r="54" spans="1:23" s="86" customFormat="1"/>
    <row r="55" spans="1:23" s="86" customFormat="1"/>
    <row r="56" spans="1:23" s="86" customFormat="1"/>
    <row r="57" spans="1:23" s="86" customFormat="1"/>
    <row r="58" spans="1:23" s="86" customFormat="1"/>
    <row r="59" spans="1:23" s="86" customFormat="1"/>
    <row r="70" spans="8:8">
      <c r="H70" s="70"/>
    </row>
  </sheetData>
  <sheetProtection password="DE5F" sheet="1" objects="1" scenarios="1"/>
  <mergeCells count="21">
    <mergeCell ref="B3:W3"/>
    <mergeCell ref="B4:P4"/>
    <mergeCell ref="T4:W4"/>
    <mergeCell ref="B5:C5"/>
    <mergeCell ref="B1:E2"/>
    <mergeCell ref="F1:I2"/>
    <mergeCell ref="F40:I40"/>
    <mergeCell ref="A48:E48"/>
    <mergeCell ref="A49:E49"/>
    <mergeCell ref="A51:E51"/>
    <mergeCell ref="A43:E43"/>
    <mergeCell ref="A44:E44"/>
    <mergeCell ref="A45:E45"/>
    <mergeCell ref="F44:G44"/>
    <mergeCell ref="F45:G45"/>
    <mergeCell ref="F48:G48"/>
    <mergeCell ref="F49:G49"/>
    <mergeCell ref="F51:G51"/>
    <mergeCell ref="A46:F47"/>
    <mergeCell ref="G46:H47"/>
    <mergeCell ref="F50:G50"/>
  </mergeCells>
  <pageMargins left="0.7" right="0.7" top="0.75" bottom="0.75" header="0.3" footer="0.3"/>
  <pageSetup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D29" sqref="D29"/>
    </sheetView>
  </sheetViews>
  <sheetFormatPr defaultRowHeight="12.75"/>
  <cols>
    <col min="2" max="2" width="14.42578125" customWidth="1"/>
    <col min="3" max="3" width="16.7109375" customWidth="1"/>
    <col min="4" max="4" width="23.85546875" customWidth="1"/>
    <col min="5" max="5" width="14.28515625" customWidth="1"/>
  </cols>
  <sheetData>
    <row r="1" spans="1:10" ht="13.5" thickBot="1">
      <c r="A1" s="248"/>
      <c r="B1" s="249" t="s">
        <v>156</v>
      </c>
      <c r="C1" s="250" t="s">
        <v>157</v>
      </c>
      <c r="D1" s="272" t="s">
        <v>158</v>
      </c>
      <c r="E1" s="251" t="s">
        <v>159</v>
      </c>
      <c r="F1" s="247"/>
      <c r="G1" s="247"/>
      <c r="H1" s="247"/>
      <c r="I1" s="247"/>
      <c r="J1" s="247"/>
    </row>
    <row r="2" spans="1:10" ht="13.5" thickBot="1">
      <c r="A2" s="252">
        <v>1</v>
      </c>
      <c r="B2" s="253"/>
      <c r="C2" s="268"/>
      <c r="D2" s="270"/>
      <c r="E2" s="273"/>
      <c r="F2" s="269"/>
      <c r="G2" s="269"/>
      <c r="H2" s="269"/>
      <c r="I2" s="269"/>
      <c r="J2" s="269"/>
    </row>
    <row r="3" spans="1:10" ht="13.5" thickBot="1">
      <c r="A3" s="254">
        <v>2</v>
      </c>
      <c r="B3" s="255"/>
      <c r="C3" s="270"/>
      <c r="D3" s="271"/>
      <c r="E3" s="273"/>
      <c r="F3" s="247"/>
      <c r="G3" s="247"/>
      <c r="H3" s="247"/>
      <c r="I3" s="247"/>
      <c r="J3" s="247"/>
    </row>
    <row r="4" spans="1:10">
      <c r="A4" s="254">
        <v>3</v>
      </c>
      <c r="B4" s="255"/>
      <c r="C4" s="259"/>
      <c r="D4" s="257"/>
      <c r="E4" s="273"/>
      <c r="F4" s="247"/>
      <c r="G4" s="247"/>
      <c r="H4" s="247"/>
      <c r="I4" s="247"/>
      <c r="J4" s="247"/>
    </row>
    <row r="5" spans="1:10">
      <c r="A5" s="254">
        <v>5</v>
      </c>
      <c r="B5" s="255"/>
      <c r="C5" s="256"/>
      <c r="D5" s="257"/>
      <c r="E5" s="258"/>
      <c r="F5" s="247"/>
      <c r="G5" s="247"/>
      <c r="H5" s="247"/>
      <c r="I5" s="247"/>
      <c r="J5" s="247"/>
    </row>
    <row r="6" spans="1:10">
      <c r="A6" s="254">
        <v>6</v>
      </c>
      <c r="B6" s="255"/>
      <c r="C6" s="256"/>
      <c r="D6" s="257"/>
      <c r="E6" s="258"/>
      <c r="F6" s="247"/>
      <c r="G6" s="247"/>
      <c r="H6" s="247"/>
      <c r="I6" s="247"/>
      <c r="J6" s="247"/>
    </row>
    <row r="7" spans="1:10">
      <c r="A7" s="254">
        <v>7</v>
      </c>
      <c r="B7" s="259"/>
      <c r="C7" s="256"/>
      <c r="D7" s="257"/>
      <c r="E7" s="258"/>
      <c r="F7" s="247"/>
      <c r="G7" s="247"/>
      <c r="H7" s="247"/>
      <c r="I7" s="247"/>
      <c r="J7" s="247"/>
    </row>
    <row r="8" spans="1:10">
      <c r="A8" s="254">
        <v>8</v>
      </c>
      <c r="B8" s="256"/>
      <c r="C8" s="256"/>
      <c r="D8" s="257"/>
      <c r="E8" s="258"/>
      <c r="F8" s="247"/>
      <c r="G8" s="247"/>
      <c r="H8" s="247"/>
      <c r="I8" s="247"/>
      <c r="J8" s="247"/>
    </row>
    <row r="9" spans="1:10">
      <c r="A9" s="254">
        <v>9</v>
      </c>
      <c r="B9" s="260"/>
      <c r="C9" s="256"/>
      <c r="D9" s="257"/>
      <c r="E9" s="258"/>
      <c r="F9" s="247"/>
      <c r="G9" s="247"/>
      <c r="H9" s="247"/>
      <c r="I9" s="247"/>
      <c r="J9" s="247"/>
    </row>
    <row r="10" spans="1:10">
      <c r="A10" s="254">
        <v>10</v>
      </c>
      <c r="B10" s="260"/>
      <c r="C10" s="256"/>
      <c r="D10" s="257"/>
      <c r="E10" s="258"/>
      <c r="F10" s="247"/>
      <c r="G10" s="247"/>
      <c r="H10" s="247"/>
      <c r="I10" s="247"/>
      <c r="J10" s="247"/>
    </row>
    <row r="11" spans="1:10">
      <c r="A11" s="254">
        <v>11</v>
      </c>
      <c r="B11" s="256"/>
      <c r="C11" s="256"/>
      <c r="D11" s="257"/>
      <c r="E11" s="258"/>
      <c r="F11" s="247"/>
      <c r="G11" s="247"/>
      <c r="H11" s="247"/>
      <c r="I11" s="247"/>
      <c r="J11" s="247"/>
    </row>
    <row r="12" spans="1:10">
      <c r="A12" s="254">
        <v>12</v>
      </c>
      <c r="B12" s="256"/>
      <c r="C12" s="256"/>
      <c r="D12" s="257"/>
      <c r="E12" s="258"/>
      <c r="F12" s="247"/>
      <c r="G12" s="247"/>
      <c r="H12" s="247"/>
      <c r="I12" s="247"/>
      <c r="J12" s="247"/>
    </row>
    <row r="13" spans="1:10">
      <c r="A13" s="254">
        <v>13</v>
      </c>
      <c r="B13" s="256"/>
      <c r="C13" s="256"/>
      <c r="D13" s="257"/>
      <c r="E13" s="258"/>
      <c r="F13" s="247"/>
      <c r="G13" s="247"/>
      <c r="H13" s="247"/>
      <c r="I13" s="247"/>
      <c r="J13" s="247"/>
    </row>
    <row r="14" spans="1:10">
      <c r="A14" s="254">
        <v>14</v>
      </c>
      <c r="B14" s="256"/>
      <c r="C14" s="256"/>
      <c r="D14" s="257"/>
      <c r="E14" s="258"/>
      <c r="F14" s="247"/>
      <c r="G14" s="247"/>
      <c r="H14" s="247"/>
      <c r="I14" s="247"/>
      <c r="J14" s="247"/>
    </row>
    <row r="15" spans="1:10">
      <c r="A15" s="254">
        <v>15</v>
      </c>
      <c r="B15" s="256"/>
      <c r="C15" s="256"/>
      <c r="D15" s="257"/>
      <c r="E15" s="258"/>
      <c r="F15" s="247"/>
      <c r="G15" s="247"/>
      <c r="H15" s="247"/>
      <c r="I15" s="247"/>
      <c r="J15" s="247"/>
    </row>
    <row r="16" spans="1:10">
      <c r="A16" s="254">
        <v>16</v>
      </c>
      <c r="B16" s="256"/>
      <c r="C16" s="256"/>
      <c r="D16" s="257"/>
      <c r="E16" s="258"/>
      <c r="F16" s="247"/>
      <c r="G16" s="247"/>
      <c r="H16" s="247"/>
      <c r="I16" s="247"/>
      <c r="J16" s="247"/>
    </row>
    <row r="17" spans="1:5">
      <c r="A17" s="254">
        <v>17</v>
      </c>
      <c r="B17" s="256"/>
      <c r="C17" s="256"/>
      <c r="D17" s="257"/>
      <c r="E17" s="258"/>
    </row>
    <row r="18" spans="1:5">
      <c r="A18" s="254">
        <v>18</v>
      </c>
      <c r="B18" s="256"/>
      <c r="C18" s="256"/>
      <c r="D18" s="257"/>
      <c r="E18" s="258"/>
    </row>
    <row r="19" spans="1:5">
      <c r="A19" s="254">
        <v>19</v>
      </c>
      <c r="B19" s="256"/>
      <c r="C19" s="256"/>
      <c r="D19" s="257"/>
      <c r="E19" s="258"/>
    </row>
    <row r="20" spans="1:5">
      <c r="A20" s="254">
        <v>20</v>
      </c>
      <c r="B20" s="256"/>
      <c r="C20" s="256"/>
      <c r="D20" s="257"/>
      <c r="E20" s="258"/>
    </row>
    <row r="21" spans="1:5" ht="13.5" thickBot="1">
      <c r="A21" s="254">
        <v>21</v>
      </c>
      <c r="B21" s="261"/>
      <c r="C21" s="261"/>
      <c r="D21" s="262"/>
      <c r="E21" s="263"/>
    </row>
    <row r="22" spans="1:5" ht="13.5" thickBot="1">
      <c r="A22" s="264" t="s">
        <v>111</v>
      </c>
      <c r="B22" s="265"/>
      <c r="C22" s="265"/>
      <c r="D22" s="266">
        <f>SUM(D2:D21)</f>
        <v>0</v>
      </c>
      <c r="E22" s="267"/>
    </row>
    <row r="23" spans="1:5">
      <c r="A23" s="268"/>
      <c r="B23" s="247"/>
      <c r="C23" s="247"/>
      <c r="D23" s="247"/>
      <c r="E23" s="24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8"/>
  <sheetViews>
    <sheetView zoomScale="85" zoomScaleNormal="85" workbookViewId="0">
      <selection activeCell="H18" sqref="H18"/>
    </sheetView>
  </sheetViews>
  <sheetFormatPr defaultRowHeight="12.75"/>
  <cols>
    <col min="1" max="1" width="9.140625" style="275"/>
    <col min="2" max="2" width="22.28515625" style="276" customWidth="1"/>
    <col min="3" max="3" width="9.140625" style="275"/>
    <col min="4" max="4" width="13.85546875" style="275" bestFit="1" customWidth="1"/>
    <col min="5" max="35" width="9.140625" style="275"/>
    <col min="36" max="40" width="9.140625" style="295"/>
    <col min="41" max="16384" width="9.140625" style="275"/>
  </cols>
  <sheetData>
    <row r="1" spans="1:40" s="280" customFormat="1" ht="15.75">
      <c r="A1" s="284" t="s">
        <v>174</v>
      </c>
      <c r="B1" s="285"/>
      <c r="C1" s="284"/>
      <c r="D1" s="284"/>
      <c r="E1" s="366" t="s">
        <v>175</v>
      </c>
      <c r="F1" s="366"/>
      <c r="G1" s="366"/>
      <c r="H1" s="293"/>
      <c r="I1" s="294"/>
      <c r="J1" s="29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6"/>
      <c r="AA1" s="286"/>
      <c r="AB1" s="286"/>
      <c r="AC1" s="286"/>
      <c r="AD1" s="286"/>
      <c r="AE1" s="286"/>
      <c r="AF1" s="286"/>
      <c r="AG1" s="286"/>
      <c r="AH1" s="286"/>
      <c r="AI1" s="286"/>
      <c r="AJ1" s="286"/>
      <c r="AK1" s="286"/>
      <c r="AL1" s="286"/>
      <c r="AM1" s="286"/>
      <c r="AN1" s="286"/>
    </row>
    <row r="2" spans="1:40" s="280" customFormat="1" ht="15.75">
      <c r="A2" s="286"/>
      <c r="B2" s="285"/>
      <c r="C2" s="286"/>
      <c r="D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286"/>
      <c r="X2" s="286"/>
      <c r="Y2" s="286"/>
      <c r="Z2" s="286"/>
      <c r="AA2" s="286"/>
      <c r="AB2" s="286"/>
      <c r="AC2" s="286"/>
      <c r="AD2" s="286"/>
      <c r="AE2" s="286"/>
      <c r="AF2" s="286"/>
      <c r="AG2" s="286"/>
      <c r="AH2" s="286"/>
      <c r="AI2" s="286"/>
      <c r="AJ2" s="286"/>
      <c r="AK2" s="286"/>
      <c r="AL2" s="286"/>
      <c r="AM2" s="286"/>
      <c r="AN2" s="286"/>
    </row>
    <row r="3" spans="1:40" s="280" customFormat="1" ht="18.75">
      <c r="A3" s="285"/>
      <c r="B3" s="285"/>
      <c r="C3" s="287" t="s">
        <v>160</v>
      </c>
      <c r="D3" s="287"/>
      <c r="E3" s="274"/>
      <c r="F3" s="274"/>
      <c r="G3" s="274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5"/>
      <c r="W3" s="285"/>
      <c r="X3" s="285"/>
      <c r="Y3" s="285"/>
      <c r="Z3" s="285"/>
      <c r="AA3" s="285"/>
      <c r="AB3" s="285"/>
      <c r="AC3" s="285"/>
      <c r="AD3" s="285"/>
      <c r="AE3" s="285"/>
      <c r="AF3" s="285"/>
      <c r="AG3" s="285"/>
      <c r="AH3" s="285"/>
      <c r="AI3" s="285"/>
      <c r="AJ3" s="286"/>
      <c r="AK3" s="286"/>
      <c r="AL3" s="286"/>
      <c r="AM3" s="286"/>
      <c r="AN3" s="286"/>
    </row>
    <row r="4" spans="1:40" s="280" customFormat="1" ht="15.75">
      <c r="A4" s="285"/>
      <c r="B4" s="285"/>
      <c r="C4" s="285"/>
      <c r="D4" s="285"/>
      <c r="E4" s="366" t="s">
        <v>179</v>
      </c>
      <c r="F4" s="366"/>
      <c r="G4" s="366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285"/>
      <c r="U4" s="285"/>
      <c r="V4" s="285"/>
      <c r="W4" s="285"/>
      <c r="X4" s="285"/>
      <c r="Y4" s="285"/>
      <c r="Z4" s="285"/>
      <c r="AA4" s="285"/>
      <c r="AB4" s="285"/>
      <c r="AC4" s="285"/>
      <c r="AD4" s="285"/>
      <c r="AE4" s="285"/>
      <c r="AF4" s="285"/>
      <c r="AG4" s="285"/>
      <c r="AH4" s="285"/>
      <c r="AI4" s="285"/>
      <c r="AJ4" s="285"/>
      <c r="AK4" s="285"/>
      <c r="AL4" s="285"/>
      <c r="AM4" s="285"/>
      <c r="AN4" s="286"/>
    </row>
    <row r="5" spans="1:40" s="292" customFormat="1" ht="21" customHeight="1">
      <c r="A5" s="288" t="s">
        <v>28</v>
      </c>
      <c r="B5" s="288" t="s">
        <v>161</v>
      </c>
      <c r="C5" s="289"/>
      <c r="D5" s="289" t="s">
        <v>162</v>
      </c>
      <c r="E5" s="290">
        <v>1</v>
      </c>
      <c r="F5" s="290">
        <f>+E5+1</f>
        <v>2</v>
      </c>
      <c r="G5" s="290">
        <f t="shared" ref="G5:AI5" si="0">+F5+1</f>
        <v>3</v>
      </c>
      <c r="H5" s="290">
        <f t="shared" si="0"/>
        <v>4</v>
      </c>
      <c r="I5" s="290">
        <f t="shared" si="0"/>
        <v>5</v>
      </c>
      <c r="J5" s="290">
        <f t="shared" si="0"/>
        <v>6</v>
      </c>
      <c r="K5" s="290">
        <f t="shared" si="0"/>
        <v>7</v>
      </c>
      <c r="L5" s="290">
        <f t="shared" si="0"/>
        <v>8</v>
      </c>
      <c r="M5" s="290">
        <f t="shared" si="0"/>
        <v>9</v>
      </c>
      <c r="N5" s="290">
        <f t="shared" si="0"/>
        <v>10</v>
      </c>
      <c r="O5" s="290">
        <f t="shared" si="0"/>
        <v>11</v>
      </c>
      <c r="P5" s="290">
        <f t="shared" si="0"/>
        <v>12</v>
      </c>
      <c r="Q5" s="290">
        <f t="shared" si="0"/>
        <v>13</v>
      </c>
      <c r="R5" s="290">
        <f t="shared" si="0"/>
        <v>14</v>
      </c>
      <c r="S5" s="290">
        <f t="shared" si="0"/>
        <v>15</v>
      </c>
      <c r="T5" s="290">
        <f t="shared" si="0"/>
        <v>16</v>
      </c>
      <c r="U5" s="290">
        <f t="shared" si="0"/>
        <v>17</v>
      </c>
      <c r="V5" s="290">
        <f t="shared" si="0"/>
        <v>18</v>
      </c>
      <c r="W5" s="290">
        <f t="shared" si="0"/>
        <v>19</v>
      </c>
      <c r="X5" s="290">
        <f t="shared" si="0"/>
        <v>20</v>
      </c>
      <c r="Y5" s="290">
        <f t="shared" si="0"/>
        <v>21</v>
      </c>
      <c r="Z5" s="290">
        <f t="shared" si="0"/>
        <v>22</v>
      </c>
      <c r="AA5" s="290">
        <f t="shared" si="0"/>
        <v>23</v>
      </c>
      <c r="AB5" s="290">
        <f t="shared" si="0"/>
        <v>24</v>
      </c>
      <c r="AC5" s="290">
        <f t="shared" si="0"/>
        <v>25</v>
      </c>
      <c r="AD5" s="290">
        <f t="shared" si="0"/>
        <v>26</v>
      </c>
      <c r="AE5" s="290">
        <f t="shared" si="0"/>
        <v>27</v>
      </c>
      <c r="AF5" s="290">
        <f t="shared" si="0"/>
        <v>28</v>
      </c>
      <c r="AG5" s="290">
        <f t="shared" si="0"/>
        <v>29</v>
      </c>
      <c r="AH5" s="290">
        <f t="shared" si="0"/>
        <v>30</v>
      </c>
      <c r="AI5" s="290">
        <f t="shared" si="0"/>
        <v>31</v>
      </c>
      <c r="AJ5" s="291" t="s">
        <v>163</v>
      </c>
      <c r="AK5" s="291" t="s">
        <v>164</v>
      </c>
    </row>
    <row r="6" spans="1:40" ht="15">
      <c r="A6" s="289">
        <v>1</v>
      </c>
      <c r="B6" s="282"/>
      <c r="C6" s="281"/>
      <c r="D6" s="282" t="s">
        <v>176</v>
      </c>
      <c r="E6" s="278"/>
      <c r="F6" s="278"/>
      <c r="G6" s="278"/>
      <c r="H6" s="278"/>
      <c r="I6" s="278"/>
      <c r="J6" s="278"/>
      <c r="K6" s="278"/>
      <c r="L6" s="278"/>
      <c r="M6" s="278"/>
      <c r="N6" s="278"/>
      <c r="O6" s="278"/>
      <c r="P6" s="278"/>
      <c r="Q6" s="278"/>
      <c r="R6" s="278"/>
      <c r="S6" s="278"/>
      <c r="T6" s="278"/>
      <c r="U6" s="278"/>
      <c r="V6" s="278"/>
      <c r="W6" s="278"/>
      <c r="X6" s="277"/>
      <c r="Y6" s="277"/>
      <c r="Z6" s="277"/>
      <c r="AA6" s="277"/>
      <c r="AB6" s="277"/>
      <c r="AC6" s="277"/>
      <c r="AD6" s="277"/>
      <c r="AE6" s="277"/>
      <c r="AF6" s="277"/>
      <c r="AG6" s="277"/>
      <c r="AH6" s="277"/>
      <c r="AI6" s="277"/>
      <c r="AJ6" s="296">
        <f>+COUNTIF($D6:$AI6,"=A")</f>
        <v>0</v>
      </c>
      <c r="AK6" s="296">
        <f t="shared" ref="AK6:AK29" si="1">+COUNTIF($D6:$AH6,"=P")+COUNTIF($D6:$AH6,"=OFF")+COUNTIF($D6:$AH6,"=L")</f>
        <v>0</v>
      </c>
    </row>
    <row r="7" spans="1:40" ht="15">
      <c r="A7" s="289">
        <f>+A6+1</f>
        <v>2</v>
      </c>
      <c r="B7" s="282"/>
      <c r="C7" s="281"/>
      <c r="D7" s="282" t="s">
        <v>177</v>
      </c>
      <c r="E7" s="277"/>
      <c r="F7" s="277"/>
      <c r="G7" s="277"/>
      <c r="H7" s="278"/>
      <c r="I7" s="277"/>
      <c r="J7" s="278"/>
      <c r="K7" s="277"/>
      <c r="L7" s="277"/>
      <c r="M7" s="277"/>
      <c r="N7" s="277"/>
      <c r="O7" s="277"/>
      <c r="P7" s="277"/>
      <c r="Q7" s="277"/>
      <c r="R7" s="277"/>
      <c r="S7" s="277"/>
      <c r="T7" s="277"/>
      <c r="U7" s="277"/>
      <c r="V7" s="277"/>
      <c r="W7" s="277"/>
      <c r="X7" s="277"/>
      <c r="Y7" s="277"/>
      <c r="Z7" s="277"/>
      <c r="AA7" s="277"/>
      <c r="AB7" s="277"/>
      <c r="AC7" s="277"/>
      <c r="AD7" s="277"/>
      <c r="AE7" s="277"/>
      <c r="AF7" s="277"/>
      <c r="AG7" s="277"/>
      <c r="AH7" s="277"/>
      <c r="AI7" s="277"/>
      <c r="AJ7" s="296">
        <f t="shared" ref="AJ7:AJ29" si="2">+COUNTIF($D7:$AI7,"=A")</f>
        <v>0</v>
      </c>
      <c r="AK7" s="296">
        <f t="shared" si="1"/>
        <v>0</v>
      </c>
    </row>
    <row r="8" spans="1:40" ht="15">
      <c r="A8" s="289">
        <f t="shared" ref="A8:A29" si="3">+A7+1</f>
        <v>3</v>
      </c>
      <c r="B8" s="282"/>
      <c r="C8" s="281"/>
      <c r="D8" s="282" t="s">
        <v>178</v>
      </c>
      <c r="E8" s="277"/>
      <c r="F8" s="277"/>
      <c r="G8" s="277"/>
      <c r="H8" s="278"/>
      <c r="I8" s="277"/>
      <c r="J8" s="278"/>
      <c r="K8" s="277"/>
      <c r="L8" s="277"/>
      <c r="M8" s="277"/>
      <c r="N8" s="277"/>
      <c r="O8" s="277"/>
      <c r="P8" s="277"/>
      <c r="Q8" s="277"/>
      <c r="R8" s="277"/>
      <c r="S8" s="277"/>
      <c r="T8" s="277"/>
      <c r="U8" s="277"/>
      <c r="V8" s="277"/>
      <c r="W8" s="277"/>
      <c r="X8" s="277"/>
      <c r="Y8" s="277"/>
      <c r="Z8" s="277"/>
      <c r="AA8" s="277"/>
      <c r="AB8" s="277"/>
      <c r="AC8" s="277"/>
      <c r="AD8" s="277"/>
      <c r="AE8" s="277"/>
      <c r="AF8" s="277"/>
      <c r="AG8" s="277"/>
      <c r="AH8" s="277"/>
      <c r="AI8" s="277"/>
      <c r="AJ8" s="296">
        <f t="shared" si="2"/>
        <v>0</v>
      </c>
      <c r="AK8" s="296">
        <f t="shared" si="1"/>
        <v>0</v>
      </c>
    </row>
    <row r="9" spans="1:40" ht="15">
      <c r="A9" s="289">
        <f t="shared" si="3"/>
        <v>4</v>
      </c>
      <c r="B9" s="283"/>
      <c r="C9" s="283"/>
      <c r="D9" s="282" t="s">
        <v>165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7"/>
      <c r="AB9" s="277"/>
      <c r="AC9" s="277"/>
      <c r="AD9" s="277"/>
      <c r="AE9" s="277"/>
      <c r="AF9" s="277"/>
      <c r="AG9" s="277"/>
      <c r="AH9" s="277"/>
      <c r="AI9" s="277"/>
      <c r="AJ9" s="296">
        <f t="shared" si="2"/>
        <v>0</v>
      </c>
      <c r="AK9" s="296">
        <f t="shared" si="1"/>
        <v>0</v>
      </c>
    </row>
    <row r="10" spans="1:40" ht="15">
      <c r="A10" s="289">
        <f t="shared" si="3"/>
        <v>5</v>
      </c>
      <c r="B10" s="283"/>
      <c r="C10" s="283"/>
      <c r="D10" s="282" t="s">
        <v>165</v>
      </c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7"/>
      <c r="W10" s="277"/>
      <c r="X10" s="277"/>
      <c r="Y10" s="277"/>
      <c r="Z10" s="277"/>
      <c r="AA10" s="277"/>
      <c r="AB10" s="277"/>
      <c r="AC10" s="277"/>
      <c r="AD10" s="277"/>
      <c r="AE10" s="277"/>
      <c r="AF10" s="277"/>
      <c r="AG10" s="277"/>
      <c r="AH10" s="277"/>
      <c r="AI10" s="277"/>
      <c r="AJ10" s="296">
        <f t="shared" si="2"/>
        <v>0</v>
      </c>
      <c r="AK10" s="296">
        <f t="shared" si="1"/>
        <v>0</v>
      </c>
    </row>
    <row r="11" spans="1:40" ht="15">
      <c r="A11" s="289">
        <f t="shared" si="3"/>
        <v>6</v>
      </c>
      <c r="B11" s="283"/>
      <c r="C11" s="281"/>
      <c r="D11" s="282" t="s">
        <v>165</v>
      </c>
      <c r="E11" s="278"/>
      <c r="F11" s="278"/>
      <c r="G11" s="278"/>
      <c r="H11" s="278"/>
      <c r="I11" s="278"/>
      <c r="J11" s="278"/>
      <c r="K11" s="278"/>
      <c r="L11" s="278"/>
      <c r="M11" s="278"/>
      <c r="N11" s="278"/>
      <c r="O11" s="278"/>
      <c r="P11" s="278"/>
      <c r="Q11" s="278"/>
      <c r="R11" s="278"/>
      <c r="S11" s="278"/>
      <c r="T11" s="278"/>
      <c r="U11" s="278"/>
      <c r="V11" s="278"/>
      <c r="W11" s="278"/>
      <c r="X11" s="277"/>
      <c r="Y11" s="277"/>
      <c r="Z11" s="277"/>
      <c r="AA11" s="277"/>
      <c r="AB11" s="277"/>
      <c r="AC11" s="277"/>
      <c r="AD11" s="277"/>
      <c r="AE11" s="277"/>
      <c r="AF11" s="277"/>
      <c r="AG11" s="277"/>
      <c r="AH11" s="277"/>
      <c r="AI11" s="277"/>
      <c r="AJ11" s="296">
        <f t="shared" si="2"/>
        <v>0</v>
      </c>
      <c r="AK11" s="296">
        <f t="shared" si="1"/>
        <v>0</v>
      </c>
    </row>
    <row r="12" spans="1:40" ht="15">
      <c r="A12" s="289">
        <f t="shared" si="3"/>
        <v>7</v>
      </c>
      <c r="B12" s="283"/>
      <c r="C12" s="281"/>
      <c r="D12" s="282" t="s">
        <v>166</v>
      </c>
      <c r="E12" s="277"/>
      <c r="F12" s="277"/>
      <c r="G12" s="278"/>
      <c r="H12" s="277"/>
      <c r="I12" s="277"/>
      <c r="J12" s="277"/>
      <c r="K12" s="277"/>
      <c r="L12" s="277"/>
      <c r="M12" s="277"/>
      <c r="N12" s="277"/>
      <c r="O12" s="277"/>
      <c r="P12" s="277"/>
      <c r="Q12" s="277"/>
      <c r="R12" s="277"/>
      <c r="S12" s="277"/>
      <c r="T12" s="277"/>
      <c r="U12" s="277"/>
      <c r="V12" s="277"/>
      <c r="W12" s="277"/>
      <c r="X12" s="277"/>
      <c r="Y12" s="277"/>
      <c r="Z12" s="277"/>
      <c r="AA12" s="277"/>
      <c r="AB12" s="277"/>
      <c r="AC12" s="277"/>
      <c r="AD12" s="277"/>
      <c r="AE12" s="277"/>
      <c r="AF12" s="277"/>
      <c r="AG12" s="277"/>
      <c r="AH12" s="277"/>
      <c r="AI12" s="277"/>
      <c r="AJ12" s="296">
        <f t="shared" si="2"/>
        <v>0</v>
      </c>
      <c r="AK12" s="296">
        <f t="shared" si="1"/>
        <v>0</v>
      </c>
    </row>
    <row r="13" spans="1:40" ht="15">
      <c r="A13" s="289">
        <f t="shared" si="3"/>
        <v>8</v>
      </c>
      <c r="B13" s="283"/>
      <c r="C13" s="281"/>
      <c r="D13" s="282" t="s">
        <v>167</v>
      </c>
      <c r="E13" s="277"/>
      <c r="F13" s="277"/>
      <c r="G13" s="277"/>
      <c r="H13" s="277"/>
      <c r="I13" s="277"/>
      <c r="J13" s="277"/>
      <c r="K13" s="277"/>
      <c r="L13" s="277"/>
      <c r="M13" s="277"/>
      <c r="N13" s="277"/>
      <c r="O13" s="277"/>
      <c r="P13" s="277"/>
      <c r="Q13" s="277"/>
      <c r="R13" s="277"/>
      <c r="S13" s="277"/>
      <c r="T13" s="277"/>
      <c r="U13" s="277"/>
      <c r="V13" s="277"/>
      <c r="W13" s="277"/>
      <c r="X13" s="277"/>
      <c r="Y13" s="277"/>
      <c r="Z13" s="277"/>
      <c r="AA13" s="277"/>
      <c r="AB13" s="277"/>
      <c r="AC13" s="277"/>
      <c r="AD13" s="277"/>
      <c r="AE13" s="277"/>
      <c r="AF13" s="277"/>
      <c r="AG13" s="277"/>
      <c r="AH13" s="277"/>
      <c r="AI13" s="277"/>
      <c r="AJ13" s="296">
        <f t="shared" si="2"/>
        <v>0</v>
      </c>
      <c r="AK13" s="296">
        <f t="shared" si="1"/>
        <v>0</v>
      </c>
    </row>
    <row r="14" spans="1:40" ht="15">
      <c r="A14" s="289">
        <f t="shared" si="3"/>
        <v>9</v>
      </c>
      <c r="B14" s="283"/>
      <c r="C14" s="281"/>
      <c r="D14" s="282" t="s">
        <v>168</v>
      </c>
      <c r="E14" s="278"/>
      <c r="F14" s="278"/>
      <c r="G14" s="278"/>
      <c r="H14" s="278"/>
      <c r="I14" s="278"/>
      <c r="J14" s="278"/>
      <c r="K14" s="278"/>
      <c r="L14" s="278"/>
      <c r="M14" s="278"/>
      <c r="N14" s="278"/>
      <c r="O14" s="278"/>
      <c r="P14" s="278"/>
      <c r="Q14" s="278"/>
      <c r="R14" s="278"/>
      <c r="S14" s="278"/>
      <c r="T14" s="278"/>
      <c r="U14" s="278"/>
      <c r="V14" s="278"/>
      <c r="W14" s="278"/>
      <c r="X14" s="277"/>
      <c r="Y14" s="277"/>
      <c r="Z14" s="277"/>
      <c r="AA14" s="277"/>
      <c r="AB14" s="277"/>
      <c r="AC14" s="277"/>
      <c r="AD14" s="277"/>
      <c r="AE14" s="277"/>
      <c r="AF14" s="277"/>
      <c r="AG14" s="277"/>
      <c r="AH14" s="277"/>
      <c r="AI14" s="277"/>
      <c r="AJ14" s="296">
        <f t="shared" si="2"/>
        <v>0</v>
      </c>
      <c r="AK14" s="296">
        <f t="shared" si="1"/>
        <v>0</v>
      </c>
    </row>
    <row r="15" spans="1:40" ht="15">
      <c r="A15" s="289">
        <f t="shared" si="3"/>
        <v>10</v>
      </c>
      <c r="B15" s="283"/>
      <c r="C15" s="281"/>
      <c r="D15" s="282" t="s">
        <v>168</v>
      </c>
      <c r="E15" s="278"/>
      <c r="F15" s="278"/>
      <c r="G15" s="278"/>
      <c r="H15" s="278"/>
      <c r="I15" s="278"/>
      <c r="J15" s="278"/>
      <c r="K15" s="278"/>
      <c r="L15" s="278"/>
      <c r="M15" s="278"/>
      <c r="N15" s="278"/>
      <c r="O15" s="278"/>
      <c r="P15" s="278"/>
      <c r="Q15" s="278"/>
      <c r="R15" s="278"/>
      <c r="S15" s="278"/>
      <c r="T15" s="278"/>
      <c r="U15" s="278"/>
      <c r="V15" s="278"/>
      <c r="W15" s="278"/>
      <c r="X15" s="277"/>
      <c r="Y15" s="277"/>
      <c r="Z15" s="277"/>
      <c r="AA15" s="277"/>
      <c r="AB15" s="277"/>
      <c r="AC15" s="277"/>
      <c r="AD15" s="277"/>
      <c r="AE15" s="277"/>
      <c r="AF15" s="277"/>
      <c r="AG15" s="277"/>
      <c r="AH15" s="277"/>
      <c r="AI15" s="277"/>
      <c r="AJ15" s="296">
        <f t="shared" si="2"/>
        <v>0</v>
      </c>
      <c r="AK15" s="296">
        <f t="shared" si="1"/>
        <v>0</v>
      </c>
    </row>
    <row r="16" spans="1:40" ht="15">
      <c r="A16" s="289">
        <f t="shared" si="3"/>
        <v>11</v>
      </c>
      <c r="B16" s="283"/>
      <c r="C16" s="281"/>
      <c r="D16" s="282" t="s">
        <v>169</v>
      </c>
      <c r="E16" s="277"/>
      <c r="F16" s="277"/>
      <c r="G16" s="277"/>
      <c r="H16" s="277"/>
      <c r="I16" s="277"/>
      <c r="J16" s="277"/>
      <c r="K16" s="277"/>
      <c r="L16" s="277"/>
      <c r="M16" s="277"/>
      <c r="N16" s="277"/>
      <c r="O16" s="277"/>
      <c r="P16" s="277"/>
      <c r="Q16" s="277"/>
      <c r="R16" s="277"/>
      <c r="S16" s="277"/>
      <c r="T16" s="277"/>
      <c r="U16" s="277"/>
      <c r="V16" s="277"/>
      <c r="W16" s="277"/>
      <c r="X16" s="277"/>
      <c r="Y16" s="277"/>
      <c r="Z16" s="277"/>
      <c r="AA16" s="277"/>
      <c r="AB16" s="277"/>
      <c r="AC16" s="277"/>
      <c r="AD16" s="277"/>
      <c r="AE16" s="277"/>
      <c r="AF16" s="277"/>
      <c r="AG16" s="277"/>
      <c r="AH16" s="277"/>
      <c r="AI16" s="277"/>
      <c r="AJ16" s="296">
        <f t="shared" si="2"/>
        <v>0</v>
      </c>
      <c r="AK16" s="296">
        <f t="shared" si="1"/>
        <v>0</v>
      </c>
    </row>
    <row r="17" spans="1:37" ht="15">
      <c r="A17" s="289">
        <f t="shared" si="3"/>
        <v>12</v>
      </c>
      <c r="B17" s="283"/>
      <c r="C17" s="281"/>
      <c r="D17" s="282" t="s">
        <v>169</v>
      </c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  <c r="S17" s="277"/>
      <c r="T17" s="277"/>
      <c r="U17" s="277"/>
      <c r="V17" s="277"/>
      <c r="W17" s="277"/>
      <c r="X17" s="277"/>
      <c r="Y17" s="277"/>
      <c r="Z17" s="277"/>
      <c r="AA17" s="277"/>
      <c r="AB17" s="277"/>
      <c r="AC17" s="277"/>
      <c r="AD17" s="277"/>
      <c r="AE17" s="277"/>
      <c r="AF17" s="277"/>
      <c r="AG17" s="277"/>
      <c r="AH17" s="277"/>
      <c r="AI17" s="277"/>
      <c r="AJ17" s="296">
        <f t="shared" si="2"/>
        <v>0</v>
      </c>
      <c r="AK17" s="296">
        <f t="shared" si="1"/>
        <v>0</v>
      </c>
    </row>
    <row r="18" spans="1:37" ht="15">
      <c r="A18" s="289">
        <f t="shared" si="3"/>
        <v>13</v>
      </c>
      <c r="B18" s="283"/>
      <c r="C18" s="281"/>
      <c r="D18" s="282" t="s">
        <v>167</v>
      </c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  <c r="P18" s="277"/>
      <c r="Q18" s="277"/>
      <c r="R18" s="277"/>
      <c r="S18" s="277"/>
      <c r="T18" s="277"/>
      <c r="U18" s="277"/>
      <c r="V18" s="277"/>
      <c r="W18" s="277"/>
      <c r="X18" s="277"/>
      <c r="Y18" s="277"/>
      <c r="Z18" s="277"/>
      <c r="AA18" s="277"/>
      <c r="AB18" s="277"/>
      <c r="AC18" s="277"/>
      <c r="AD18" s="277"/>
      <c r="AE18" s="277"/>
      <c r="AF18" s="277"/>
      <c r="AG18" s="277"/>
      <c r="AH18" s="277"/>
      <c r="AI18" s="277"/>
      <c r="AJ18" s="296">
        <f t="shared" si="2"/>
        <v>0</v>
      </c>
      <c r="AK18" s="296">
        <f t="shared" si="1"/>
        <v>0</v>
      </c>
    </row>
    <row r="19" spans="1:37" ht="15">
      <c r="A19" s="289">
        <f t="shared" si="3"/>
        <v>14</v>
      </c>
      <c r="B19" s="283"/>
      <c r="C19" s="281"/>
      <c r="D19" s="282" t="s">
        <v>170</v>
      </c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  <c r="P19" s="277"/>
      <c r="Q19" s="277"/>
      <c r="R19" s="277"/>
      <c r="S19" s="277"/>
      <c r="T19" s="277"/>
      <c r="U19" s="277"/>
      <c r="V19" s="277"/>
      <c r="W19" s="277"/>
      <c r="X19" s="277"/>
      <c r="Y19" s="277"/>
      <c r="Z19" s="277"/>
      <c r="AA19" s="277"/>
      <c r="AB19" s="277"/>
      <c r="AC19" s="277"/>
      <c r="AD19" s="277"/>
      <c r="AE19" s="277"/>
      <c r="AF19" s="277"/>
      <c r="AG19" s="277"/>
      <c r="AH19" s="277"/>
      <c r="AI19" s="277"/>
      <c r="AJ19" s="296">
        <f t="shared" si="2"/>
        <v>0</v>
      </c>
      <c r="AK19" s="296">
        <f t="shared" si="1"/>
        <v>0</v>
      </c>
    </row>
    <row r="20" spans="1:37" ht="15">
      <c r="A20" s="289">
        <f t="shared" si="3"/>
        <v>15</v>
      </c>
      <c r="B20" s="283"/>
      <c r="C20" s="281"/>
      <c r="D20" s="282" t="s">
        <v>168</v>
      </c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  <c r="P20" s="277"/>
      <c r="Q20" s="277"/>
      <c r="R20" s="277"/>
      <c r="S20" s="277"/>
      <c r="T20" s="277"/>
      <c r="U20" s="277"/>
      <c r="V20" s="277"/>
      <c r="W20" s="277"/>
      <c r="X20" s="277"/>
      <c r="Y20" s="277"/>
      <c r="Z20" s="277"/>
      <c r="AA20" s="277"/>
      <c r="AB20" s="277"/>
      <c r="AC20" s="277"/>
      <c r="AD20" s="277"/>
      <c r="AE20" s="277"/>
      <c r="AF20" s="277"/>
      <c r="AG20" s="277"/>
      <c r="AH20" s="277"/>
      <c r="AI20" s="277"/>
      <c r="AJ20" s="296">
        <f t="shared" si="2"/>
        <v>0</v>
      </c>
      <c r="AK20" s="296">
        <f t="shared" si="1"/>
        <v>0</v>
      </c>
    </row>
    <row r="21" spans="1:37" ht="15">
      <c r="A21" s="289">
        <f t="shared" si="3"/>
        <v>16</v>
      </c>
      <c r="B21" s="283"/>
      <c r="C21" s="281"/>
      <c r="D21" s="282" t="s">
        <v>168</v>
      </c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  <c r="P21" s="277"/>
      <c r="Q21" s="277"/>
      <c r="R21" s="277"/>
      <c r="S21" s="277"/>
      <c r="T21" s="277"/>
      <c r="U21" s="277"/>
      <c r="V21" s="277"/>
      <c r="W21" s="277"/>
      <c r="X21" s="277"/>
      <c r="Y21" s="277"/>
      <c r="Z21" s="277"/>
      <c r="AA21" s="277"/>
      <c r="AB21" s="277"/>
      <c r="AC21" s="277"/>
      <c r="AD21" s="277"/>
      <c r="AE21" s="277"/>
      <c r="AF21" s="277"/>
      <c r="AG21" s="277"/>
      <c r="AH21" s="277"/>
      <c r="AI21" s="277"/>
      <c r="AJ21" s="296">
        <f t="shared" si="2"/>
        <v>0</v>
      </c>
      <c r="AK21" s="296">
        <f t="shared" si="1"/>
        <v>0</v>
      </c>
    </row>
    <row r="22" spans="1:37" ht="15">
      <c r="A22" s="289">
        <f t="shared" si="3"/>
        <v>17</v>
      </c>
      <c r="B22" s="283"/>
      <c r="C22" s="281"/>
      <c r="D22" s="282" t="s">
        <v>168</v>
      </c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  <c r="P22" s="277"/>
      <c r="Q22" s="277"/>
      <c r="R22" s="277"/>
      <c r="S22" s="277"/>
      <c r="T22" s="277"/>
      <c r="U22" s="277"/>
      <c r="V22" s="277"/>
      <c r="W22" s="277"/>
      <c r="X22" s="277"/>
      <c r="Y22" s="277"/>
      <c r="Z22" s="277"/>
      <c r="AA22" s="277"/>
      <c r="AB22" s="277"/>
      <c r="AC22" s="277"/>
      <c r="AD22" s="277"/>
      <c r="AE22" s="277"/>
      <c r="AF22" s="277"/>
      <c r="AG22" s="277"/>
      <c r="AH22" s="277"/>
      <c r="AI22" s="277"/>
      <c r="AJ22" s="296">
        <f t="shared" si="2"/>
        <v>0</v>
      </c>
      <c r="AK22" s="296">
        <f t="shared" si="1"/>
        <v>0</v>
      </c>
    </row>
    <row r="23" spans="1:37" ht="15">
      <c r="A23" s="289">
        <f t="shared" si="3"/>
        <v>18</v>
      </c>
      <c r="B23" s="283"/>
      <c r="C23" s="281"/>
      <c r="D23" s="282" t="s">
        <v>171</v>
      </c>
      <c r="E23" s="277"/>
      <c r="F23" s="277"/>
      <c r="G23" s="277"/>
      <c r="H23" s="277"/>
      <c r="I23" s="277"/>
      <c r="J23" s="277"/>
      <c r="K23" s="277"/>
      <c r="L23" s="277"/>
      <c r="M23" s="277"/>
      <c r="N23" s="277"/>
      <c r="O23" s="277"/>
      <c r="P23" s="277"/>
      <c r="Q23" s="277"/>
      <c r="R23" s="277"/>
      <c r="S23" s="277"/>
      <c r="T23" s="277"/>
      <c r="U23" s="277"/>
      <c r="V23" s="277"/>
      <c r="W23" s="277"/>
      <c r="X23" s="277"/>
      <c r="Y23" s="277"/>
      <c r="Z23" s="277"/>
      <c r="AA23" s="277"/>
      <c r="AB23" s="277"/>
      <c r="AC23" s="277"/>
      <c r="AD23" s="277"/>
      <c r="AE23" s="277"/>
      <c r="AF23" s="277"/>
      <c r="AG23" s="277"/>
      <c r="AH23" s="277"/>
      <c r="AI23" s="277"/>
      <c r="AJ23" s="296">
        <f t="shared" si="2"/>
        <v>0</v>
      </c>
      <c r="AK23" s="296">
        <f t="shared" si="1"/>
        <v>0</v>
      </c>
    </row>
    <row r="24" spans="1:37" ht="15">
      <c r="A24" s="289">
        <f t="shared" si="3"/>
        <v>19</v>
      </c>
      <c r="B24" s="283"/>
      <c r="C24" s="283"/>
      <c r="D24" s="282" t="s">
        <v>171</v>
      </c>
      <c r="E24" s="279"/>
      <c r="F24" s="277"/>
      <c r="G24" s="277"/>
      <c r="H24" s="277"/>
      <c r="I24" s="277"/>
      <c r="J24" s="277"/>
      <c r="K24" s="277"/>
      <c r="L24" s="277"/>
      <c r="M24" s="277"/>
      <c r="N24" s="277"/>
      <c r="O24" s="277"/>
      <c r="P24" s="277"/>
      <c r="Q24" s="277"/>
      <c r="R24" s="277"/>
      <c r="S24" s="277"/>
      <c r="T24" s="277"/>
      <c r="U24" s="277"/>
      <c r="V24" s="277"/>
      <c r="W24" s="277"/>
      <c r="X24" s="277"/>
      <c r="Y24" s="277"/>
      <c r="Z24" s="277"/>
      <c r="AA24" s="277"/>
      <c r="AB24" s="277"/>
      <c r="AC24" s="277"/>
      <c r="AD24" s="277"/>
      <c r="AE24" s="277"/>
      <c r="AF24" s="277"/>
      <c r="AG24" s="277"/>
      <c r="AH24" s="277"/>
      <c r="AI24" s="279"/>
      <c r="AJ24" s="296">
        <f t="shared" si="2"/>
        <v>0</v>
      </c>
      <c r="AK24" s="296">
        <f t="shared" si="1"/>
        <v>0</v>
      </c>
    </row>
    <row r="25" spans="1:37" ht="15">
      <c r="A25" s="289">
        <f t="shared" si="3"/>
        <v>20</v>
      </c>
      <c r="B25" s="283"/>
      <c r="C25" s="281"/>
      <c r="D25" s="282" t="s">
        <v>172</v>
      </c>
      <c r="E25" s="277"/>
      <c r="F25" s="277"/>
      <c r="G25" s="277"/>
      <c r="H25" s="277"/>
      <c r="I25" s="277"/>
      <c r="J25" s="277"/>
      <c r="K25" s="277"/>
      <c r="L25" s="277"/>
      <c r="M25" s="277"/>
      <c r="N25" s="277"/>
      <c r="O25" s="278"/>
      <c r="P25" s="278"/>
      <c r="Q25" s="278"/>
      <c r="R25" s="278"/>
      <c r="S25" s="278"/>
      <c r="T25" s="278"/>
      <c r="U25" s="278"/>
      <c r="V25" s="278"/>
      <c r="W25" s="278"/>
      <c r="X25" s="277"/>
      <c r="Y25" s="277"/>
      <c r="Z25" s="277"/>
      <c r="AA25" s="277"/>
      <c r="AB25" s="277"/>
      <c r="AC25" s="277"/>
      <c r="AD25" s="277"/>
      <c r="AE25" s="277"/>
      <c r="AF25" s="277"/>
      <c r="AG25" s="277"/>
      <c r="AH25" s="277"/>
      <c r="AI25" s="279"/>
      <c r="AJ25" s="296">
        <f t="shared" si="2"/>
        <v>0</v>
      </c>
      <c r="AK25" s="296">
        <f t="shared" si="1"/>
        <v>0</v>
      </c>
    </row>
    <row r="26" spans="1:37" ht="15">
      <c r="A26" s="289">
        <f t="shared" si="3"/>
        <v>21</v>
      </c>
      <c r="B26" s="283"/>
      <c r="C26" s="281"/>
      <c r="D26" s="282" t="s">
        <v>173</v>
      </c>
      <c r="E26" s="277"/>
      <c r="F26" s="277"/>
      <c r="G26" s="277"/>
      <c r="H26" s="277"/>
      <c r="I26" s="277"/>
      <c r="J26" s="277"/>
      <c r="K26" s="277"/>
      <c r="L26" s="277"/>
      <c r="M26" s="277"/>
      <c r="N26" s="277"/>
      <c r="O26" s="277"/>
      <c r="P26" s="277"/>
      <c r="Q26" s="277"/>
      <c r="R26" s="277"/>
      <c r="S26" s="277"/>
      <c r="T26" s="277"/>
      <c r="U26" s="277"/>
      <c r="V26" s="277"/>
      <c r="W26" s="277"/>
      <c r="X26" s="277"/>
      <c r="Y26" s="277"/>
      <c r="Z26" s="277"/>
      <c r="AA26" s="277"/>
      <c r="AB26" s="277"/>
      <c r="AC26" s="277"/>
      <c r="AD26" s="277"/>
      <c r="AE26" s="277"/>
      <c r="AF26" s="277"/>
      <c r="AG26" s="277"/>
      <c r="AH26" s="277"/>
      <c r="AI26" s="279"/>
      <c r="AJ26" s="296">
        <f t="shared" si="2"/>
        <v>0</v>
      </c>
      <c r="AK26" s="296">
        <f t="shared" si="1"/>
        <v>0</v>
      </c>
    </row>
    <row r="27" spans="1:37" ht="15">
      <c r="A27" s="289">
        <f t="shared" si="3"/>
        <v>22</v>
      </c>
      <c r="B27" s="283"/>
      <c r="C27" s="281"/>
      <c r="D27" s="282" t="s">
        <v>171</v>
      </c>
      <c r="E27" s="278"/>
      <c r="F27" s="278"/>
      <c r="G27" s="278"/>
      <c r="H27" s="278"/>
      <c r="I27" s="278"/>
      <c r="J27" s="278"/>
      <c r="K27" s="278"/>
      <c r="L27" s="278"/>
      <c r="M27" s="278"/>
      <c r="N27" s="278"/>
      <c r="O27" s="278"/>
      <c r="P27" s="278"/>
      <c r="Q27" s="278"/>
      <c r="R27" s="278"/>
      <c r="S27" s="278"/>
      <c r="T27" s="278"/>
      <c r="U27" s="278"/>
      <c r="V27" s="277"/>
      <c r="W27" s="278"/>
      <c r="X27" s="277"/>
      <c r="Y27" s="277"/>
      <c r="Z27" s="277"/>
      <c r="AA27" s="277"/>
      <c r="AB27" s="277"/>
      <c r="AC27" s="277"/>
      <c r="AD27" s="277"/>
      <c r="AE27" s="277"/>
      <c r="AF27" s="277"/>
      <c r="AG27" s="277"/>
      <c r="AH27" s="277"/>
      <c r="AI27" s="279"/>
      <c r="AJ27" s="296">
        <f t="shared" si="2"/>
        <v>0</v>
      </c>
      <c r="AK27" s="296">
        <f t="shared" si="1"/>
        <v>0</v>
      </c>
    </row>
    <row r="28" spans="1:37" ht="15">
      <c r="A28" s="289">
        <f t="shared" si="3"/>
        <v>23</v>
      </c>
      <c r="B28" s="283"/>
      <c r="C28" s="281"/>
      <c r="D28" s="282" t="s">
        <v>171</v>
      </c>
      <c r="E28" s="277"/>
      <c r="F28" s="277"/>
      <c r="G28" s="277"/>
      <c r="H28" s="277"/>
      <c r="I28" s="277"/>
      <c r="J28" s="277"/>
      <c r="K28" s="277"/>
      <c r="L28" s="277"/>
      <c r="M28" s="277"/>
      <c r="N28" s="277"/>
      <c r="O28" s="278"/>
      <c r="P28" s="278"/>
      <c r="Q28" s="278"/>
      <c r="R28" s="278"/>
      <c r="S28" s="278"/>
      <c r="T28" s="278"/>
      <c r="U28" s="278"/>
      <c r="V28" s="278"/>
      <c r="W28" s="278"/>
      <c r="X28" s="277"/>
      <c r="Y28" s="277"/>
      <c r="Z28" s="277"/>
      <c r="AA28" s="277"/>
      <c r="AB28" s="277"/>
      <c r="AC28" s="277"/>
      <c r="AD28" s="277"/>
      <c r="AE28" s="277"/>
      <c r="AF28" s="277"/>
      <c r="AG28" s="277"/>
      <c r="AH28" s="277"/>
      <c r="AI28" s="279"/>
      <c r="AJ28" s="296">
        <f t="shared" si="2"/>
        <v>0</v>
      </c>
      <c r="AK28" s="296">
        <f t="shared" si="1"/>
        <v>0</v>
      </c>
    </row>
    <row r="29" spans="1:37" ht="15">
      <c r="A29" s="289">
        <f t="shared" si="3"/>
        <v>24</v>
      </c>
      <c r="B29" s="283"/>
      <c r="C29" s="281"/>
      <c r="D29" s="282" t="s">
        <v>171</v>
      </c>
      <c r="E29" s="277"/>
      <c r="F29" s="277"/>
      <c r="G29" s="277"/>
      <c r="H29" s="277"/>
      <c r="I29" s="277"/>
      <c r="J29" s="277"/>
      <c r="K29" s="277"/>
      <c r="L29" s="277"/>
      <c r="M29" s="277"/>
      <c r="N29" s="277"/>
      <c r="O29" s="278"/>
      <c r="P29" s="278"/>
      <c r="Q29" s="278"/>
      <c r="R29" s="278"/>
      <c r="S29" s="278"/>
      <c r="T29" s="278"/>
      <c r="U29" s="278"/>
      <c r="V29" s="278"/>
      <c r="W29" s="278"/>
      <c r="X29" s="277"/>
      <c r="Y29" s="277"/>
      <c r="Z29" s="277"/>
      <c r="AA29" s="277"/>
      <c r="AB29" s="277"/>
      <c r="AC29" s="277"/>
      <c r="AD29" s="277"/>
      <c r="AE29" s="277"/>
      <c r="AF29" s="277"/>
      <c r="AG29" s="277"/>
      <c r="AH29" s="277"/>
      <c r="AI29" s="279"/>
      <c r="AJ29" s="296">
        <f t="shared" si="2"/>
        <v>0</v>
      </c>
      <c r="AK29" s="296">
        <f t="shared" si="1"/>
        <v>0</v>
      </c>
    </row>
    <row r="30" spans="1:37" s="295" customFormat="1">
      <c r="A30" s="298"/>
      <c r="C30" s="298"/>
      <c r="D30" s="298"/>
      <c r="E30" s="299"/>
      <c r="F30" s="299"/>
      <c r="G30" s="299"/>
      <c r="H30" s="299"/>
      <c r="I30" s="299"/>
      <c r="J30" s="299"/>
      <c r="K30" s="299"/>
      <c r="L30" s="299"/>
      <c r="M30" s="299"/>
      <c r="N30" s="299"/>
      <c r="O30" s="299"/>
      <c r="P30" s="299"/>
      <c r="Q30" s="299"/>
      <c r="R30" s="299"/>
      <c r="S30" s="299"/>
      <c r="T30" s="299"/>
      <c r="U30" s="299"/>
      <c r="V30" s="299"/>
      <c r="W30" s="299"/>
      <c r="X30" s="298"/>
      <c r="Y30" s="298"/>
      <c r="Z30" s="298"/>
      <c r="AA30" s="298"/>
      <c r="AB30" s="298"/>
      <c r="AC30" s="298"/>
      <c r="AD30" s="298"/>
      <c r="AE30" s="298"/>
      <c r="AF30" s="298"/>
      <c r="AG30" s="298"/>
      <c r="AH30" s="298"/>
      <c r="AJ30" s="297"/>
      <c r="AK30" s="297"/>
    </row>
    <row r="31" spans="1:37" s="295" customFormat="1">
      <c r="A31" s="298"/>
      <c r="C31" s="295" t="s">
        <v>181</v>
      </c>
      <c r="D31" s="298"/>
      <c r="E31" s="300" t="s">
        <v>183</v>
      </c>
      <c r="F31" s="298"/>
      <c r="G31" s="298"/>
      <c r="H31" s="298"/>
      <c r="I31" s="298"/>
      <c r="J31" s="298"/>
      <c r="K31" s="298"/>
      <c r="L31" s="298"/>
      <c r="M31" s="298"/>
      <c r="N31" s="298"/>
      <c r="O31" s="298"/>
      <c r="P31" s="298"/>
      <c r="Q31" s="298"/>
      <c r="R31" s="298"/>
      <c r="S31" s="298"/>
      <c r="T31" s="298"/>
      <c r="U31" s="298"/>
      <c r="V31" s="298"/>
      <c r="W31" s="298"/>
      <c r="X31" s="298"/>
      <c r="Y31" s="298"/>
      <c r="Z31" s="298"/>
      <c r="AA31" s="298"/>
      <c r="AB31" s="298"/>
      <c r="AC31" s="298"/>
      <c r="AD31" s="298"/>
      <c r="AE31" s="298"/>
      <c r="AF31" s="298"/>
      <c r="AG31" s="298"/>
      <c r="AH31" s="298"/>
      <c r="AJ31" s="297"/>
      <c r="AK31" s="297"/>
    </row>
    <row r="32" spans="1:37" s="295" customFormat="1" ht="11.25" customHeight="1">
      <c r="A32" s="298"/>
      <c r="C32" s="295" t="s">
        <v>182</v>
      </c>
      <c r="D32" s="298"/>
      <c r="E32" s="300" t="s">
        <v>180</v>
      </c>
      <c r="F32" s="298"/>
      <c r="G32" s="298"/>
      <c r="H32" s="298"/>
      <c r="I32" s="298"/>
      <c r="J32" s="298"/>
      <c r="K32" s="298"/>
      <c r="L32" s="298"/>
      <c r="M32" s="298"/>
      <c r="N32" s="298"/>
      <c r="O32" s="298"/>
      <c r="P32" s="298"/>
      <c r="Q32" s="298"/>
      <c r="R32" s="298"/>
      <c r="S32" s="298"/>
      <c r="T32" s="298"/>
      <c r="U32" s="298"/>
      <c r="V32" s="298"/>
      <c r="W32" s="298"/>
      <c r="X32" s="298"/>
      <c r="Y32" s="298"/>
      <c r="Z32" s="298"/>
      <c r="AA32" s="298"/>
      <c r="AB32" s="298"/>
      <c r="AC32" s="298"/>
      <c r="AD32" s="298"/>
      <c r="AE32" s="298"/>
      <c r="AF32" s="298"/>
      <c r="AG32" s="298"/>
      <c r="AH32" s="298"/>
      <c r="AJ32" s="297"/>
      <c r="AK32" s="297"/>
    </row>
    <row r="33" spans="1:37" s="295" customFormat="1">
      <c r="A33" s="298"/>
      <c r="B33" s="298"/>
      <c r="C33" s="298" t="s">
        <v>184</v>
      </c>
      <c r="D33" s="298"/>
      <c r="E33" s="300" t="s">
        <v>32</v>
      </c>
      <c r="F33" s="298"/>
      <c r="G33" s="298"/>
      <c r="H33" s="298"/>
      <c r="I33" s="298"/>
      <c r="J33" s="298"/>
      <c r="K33" s="298"/>
      <c r="L33" s="298"/>
      <c r="M33" s="298"/>
      <c r="N33" s="298"/>
      <c r="O33" s="298"/>
      <c r="P33" s="298"/>
      <c r="Q33" s="298"/>
      <c r="R33" s="298"/>
      <c r="S33" s="298"/>
      <c r="T33" s="298"/>
      <c r="U33" s="298"/>
      <c r="V33" s="298"/>
      <c r="W33" s="298"/>
      <c r="X33" s="298"/>
      <c r="Y33" s="298"/>
      <c r="Z33" s="298"/>
      <c r="AA33" s="298"/>
      <c r="AB33" s="298"/>
      <c r="AC33" s="298"/>
      <c r="AD33" s="298"/>
      <c r="AE33" s="298"/>
      <c r="AF33" s="298"/>
      <c r="AG33" s="298"/>
      <c r="AH33" s="298"/>
      <c r="AJ33" s="297"/>
      <c r="AK33" s="297"/>
    </row>
    <row r="34" spans="1:37" s="295" customFormat="1">
      <c r="A34" s="298"/>
      <c r="C34" s="298"/>
      <c r="D34" s="298"/>
      <c r="E34" s="298"/>
      <c r="F34" s="299"/>
      <c r="G34" s="298"/>
      <c r="H34" s="298"/>
      <c r="I34" s="298"/>
      <c r="J34" s="299"/>
      <c r="K34" s="299"/>
      <c r="L34" s="299"/>
      <c r="M34" s="299"/>
      <c r="N34" s="299"/>
      <c r="O34" s="299"/>
      <c r="P34" s="299"/>
      <c r="Q34" s="299"/>
      <c r="R34" s="299"/>
      <c r="S34" s="299"/>
      <c r="T34" s="299"/>
      <c r="U34" s="299"/>
      <c r="V34" s="299"/>
      <c r="W34" s="299"/>
      <c r="X34" s="298"/>
      <c r="Y34" s="298"/>
      <c r="Z34" s="298"/>
      <c r="AA34" s="298"/>
      <c r="AB34" s="298"/>
      <c r="AC34" s="298"/>
      <c r="AD34" s="298"/>
      <c r="AE34" s="298"/>
      <c r="AF34" s="298"/>
      <c r="AG34" s="298"/>
      <c r="AH34" s="298"/>
      <c r="AJ34" s="297"/>
      <c r="AK34" s="297"/>
    </row>
    <row r="35" spans="1:37" s="295" customFormat="1">
      <c r="A35" s="298"/>
      <c r="B35" s="298"/>
      <c r="C35" s="298"/>
      <c r="D35" s="298"/>
      <c r="E35" s="299"/>
      <c r="F35" s="299"/>
      <c r="G35" s="299"/>
      <c r="H35" s="299"/>
      <c r="I35" s="299"/>
      <c r="J35" s="299"/>
      <c r="K35" s="299"/>
      <c r="L35" s="299"/>
      <c r="M35" s="299"/>
      <c r="N35" s="299"/>
      <c r="O35" s="299"/>
      <c r="P35" s="299"/>
      <c r="Q35" s="299"/>
      <c r="R35" s="299"/>
      <c r="S35" s="299"/>
      <c r="T35" s="299"/>
      <c r="U35" s="299"/>
      <c r="V35" s="299"/>
      <c r="W35" s="299"/>
      <c r="X35" s="298"/>
      <c r="Y35" s="298"/>
      <c r="Z35" s="298"/>
      <c r="AA35" s="298"/>
      <c r="AB35" s="298"/>
      <c r="AC35" s="298"/>
      <c r="AD35" s="298"/>
      <c r="AE35" s="298"/>
      <c r="AF35" s="298"/>
      <c r="AG35" s="298"/>
      <c r="AH35" s="298"/>
      <c r="AJ35" s="297"/>
      <c r="AK35" s="297"/>
    </row>
    <row r="36" spans="1:37" s="295" customFormat="1">
      <c r="A36" s="298"/>
      <c r="B36" s="298"/>
      <c r="C36" s="298"/>
      <c r="D36" s="298"/>
      <c r="E36" s="298"/>
      <c r="F36" s="298"/>
      <c r="G36" s="298"/>
      <c r="H36" s="298"/>
      <c r="I36" s="298"/>
      <c r="J36" s="298"/>
      <c r="K36" s="298"/>
      <c r="L36" s="298"/>
      <c r="M36" s="298"/>
      <c r="N36" s="298"/>
      <c r="O36" s="298"/>
      <c r="P36" s="298"/>
      <c r="Q36" s="298"/>
      <c r="R36" s="298"/>
      <c r="S36" s="298"/>
      <c r="T36" s="298"/>
      <c r="U36" s="298"/>
      <c r="V36" s="298"/>
      <c r="W36" s="298"/>
      <c r="X36" s="298"/>
      <c r="Y36" s="298"/>
      <c r="Z36" s="298"/>
      <c r="AA36" s="298"/>
      <c r="AB36" s="298"/>
      <c r="AC36" s="298"/>
      <c r="AD36" s="298"/>
      <c r="AE36" s="298"/>
      <c r="AF36" s="298"/>
      <c r="AG36" s="298"/>
      <c r="AH36" s="298"/>
      <c r="AJ36" s="297"/>
      <c r="AK36" s="297"/>
    </row>
    <row r="37" spans="1:37">
      <c r="A37" s="276"/>
      <c r="D37" s="276"/>
      <c r="E37" s="276"/>
      <c r="F37" s="276"/>
      <c r="G37" s="276"/>
      <c r="H37" s="276"/>
      <c r="I37" s="276"/>
      <c r="J37" s="276"/>
      <c r="K37" s="276"/>
      <c r="L37" s="276"/>
      <c r="M37" s="276"/>
      <c r="N37" s="276"/>
      <c r="O37" s="276"/>
      <c r="P37" s="276"/>
      <c r="Q37" s="276"/>
      <c r="R37" s="276"/>
      <c r="S37" s="276"/>
      <c r="T37" s="276"/>
      <c r="U37" s="276"/>
      <c r="V37" s="276"/>
      <c r="W37" s="276"/>
      <c r="X37" s="276"/>
      <c r="Y37" s="276"/>
      <c r="Z37" s="276"/>
      <c r="AA37" s="276"/>
      <c r="AB37" s="276"/>
      <c r="AC37" s="276"/>
      <c r="AD37" s="276"/>
      <c r="AE37" s="276"/>
      <c r="AF37" s="276"/>
      <c r="AG37" s="276"/>
      <c r="AH37" s="276"/>
    </row>
    <row r="38" spans="1:37">
      <c r="A38" s="276"/>
      <c r="D38" s="276"/>
      <c r="E38" s="276"/>
      <c r="F38" s="276"/>
      <c r="G38" s="276"/>
      <c r="H38" s="276"/>
      <c r="I38" s="276"/>
      <c r="J38" s="276"/>
      <c r="K38" s="276"/>
      <c r="L38" s="276"/>
      <c r="M38" s="276"/>
      <c r="N38" s="276"/>
      <c r="O38" s="276"/>
      <c r="P38" s="276"/>
      <c r="Q38" s="276"/>
      <c r="R38" s="276"/>
      <c r="S38" s="276"/>
      <c r="T38" s="276"/>
      <c r="U38" s="276"/>
      <c r="V38" s="276"/>
      <c r="W38" s="276"/>
      <c r="X38" s="276"/>
      <c r="Y38" s="276"/>
      <c r="Z38" s="276"/>
      <c r="AA38" s="276"/>
      <c r="AB38" s="276"/>
      <c r="AC38" s="276"/>
      <c r="AD38" s="276"/>
      <c r="AE38" s="276"/>
      <c r="AF38" s="276"/>
      <c r="AG38" s="276"/>
      <c r="AH38" s="276"/>
    </row>
    <row r="39" spans="1:37">
      <c r="D39" s="276"/>
      <c r="E39" s="276"/>
      <c r="F39" s="276"/>
      <c r="G39" s="276"/>
      <c r="H39" s="276"/>
      <c r="I39" s="276"/>
      <c r="J39" s="276"/>
      <c r="K39" s="276"/>
      <c r="L39" s="276"/>
      <c r="M39" s="276"/>
      <c r="N39" s="276"/>
      <c r="O39" s="276"/>
      <c r="P39" s="276"/>
      <c r="Q39" s="276"/>
      <c r="R39" s="276"/>
      <c r="S39" s="276"/>
      <c r="T39" s="276"/>
      <c r="U39" s="276"/>
      <c r="V39" s="276"/>
      <c r="W39" s="276"/>
      <c r="X39" s="276"/>
      <c r="Y39" s="276"/>
    </row>
    <row r="40" spans="1:37">
      <c r="D40" s="276"/>
      <c r="E40" s="276"/>
      <c r="F40" s="276"/>
      <c r="G40" s="276"/>
      <c r="H40" s="276"/>
      <c r="I40" s="276"/>
      <c r="J40" s="276"/>
      <c r="K40" s="276"/>
      <c r="L40" s="276"/>
      <c r="M40" s="276"/>
      <c r="N40" s="276"/>
      <c r="O40" s="276"/>
      <c r="P40" s="276"/>
      <c r="Q40" s="276"/>
      <c r="R40" s="276"/>
      <c r="S40" s="276"/>
      <c r="T40" s="276"/>
      <c r="U40" s="276"/>
      <c r="V40" s="276"/>
      <c r="W40" s="276"/>
      <c r="X40" s="276"/>
      <c r="Y40" s="276"/>
    </row>
    <row r="41" spans="1:37">
      <c r="A41" s="276"/>
      <c r="C41" s="276"/>
      <c r="D41" s="276"/>
      <c r="E41" s="276"/>
      <c r="F41" s="276"/>
      <c r="G41" s="276"/>
      <c r="H41" s="276"/>
      <c r="I41" s="276"/>
      <c r="J41" s="276"/>
      <c r="K41" s="276"/>
      <c r="L41" s="276"/>
      <c r="M41" s="276"/>
      <c r="N41" s="276"/>
      <c r="O41" s="276"/>
      <c r="P41" s="276"/>
      <c r="Q41" s="276"/>
      <c r="R41" s="276"/>
      <c r="S41" s="276"/>
      <c r="T41" s="276"/>
      <c r="U41" s="276"/>
      <c r="V41" s="276"/>
      <c r="W41" s="276"/>
      <c r="X41" s="276"/>
      <c r="Y41" s="276"/>
    </row>
    <row r="42" spans="1:37">
      <c r="D42" s="276"/>
    </row>
    <row r="43" spans="1:37">
      <c r="C43" s="276"/>
      <c r="D43" s="276"/>
    </row>
    <row r="44" spans="1:37">
      <c r="D44" s="276"/>
    </row>
    <row r="45" spans="1:37">
      <c r="D45" s="276"/>
    </row>
    <row r="46" spans="1:37">
      <c r="D46" s="276"/>
    </row>
    <row r="47" spans="1:37">
      <c r="D47" s="276"/>
    </row>
    <row r="48" spans="1:37">
      <c r="D48" s="276"/>
    </row>
  </sheetData>
  <sheetProtection password="B1D1" sheet="1" objects="1" scenarios="1"/>
  <mergeCells count="2">
    <mergeCell ref="E1:G1"/>
    <mergeCell ref="E4:G4"/>
  </mergeCells>
  <conditionalFormatting sqref="AJ6:AK36">
    <cfRule type="expression" dxfId="4" priority="4" stopIfTrue="1">
      <formula>NOT(ISERROR(SEARCH("OFF",AJ6)))</formula>
    </cfRule>
    <cfRule type="expression" dxfId="3" priority="5" stopIfTrue="1">
      <formula>NOT(ISERROR(SEARCH("OFF",AJ6)))</formula>
    </cfRule>
  </conditionalFormatting>
  <conditionalFormatting sqref="E6:AI29">
    <cfRule type="cellIs" dxfId="2" priority="3" operator="equal">
      <formula>"A"</formula>
    </cfRule>
    <cfRule type="cellIs" dxfId="1" priority="2" operator="equal">
      <formula>"P"</formula>
    </cfRule>
    <cfRule type="cellIs" dxfId="0" priority="1" operator="equal">
      <formula>"off"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PURCHASE</vt:lpstr>
      <vt:lpstr>Petty Cash</vt:lpstr>
      <vt:lpstr>DSR</vt:lpstr>
      <vt:lpstr>CASH STATUS</vt:lpstr>
      <vt:lpstr>Void Sheet</vt:lpstr>
      <vt:lpstr>Attendance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</dc:creator>
  <cp:lastModifiedBy>pr</cp:lastModifiedBy>
  <dcterms:created xsi:type="dcterms:W3CDTF">2012-09-01T09:27:11Z</dcterms:created>
  <dcterms:modified xsi:type="dcterms:W3CDTF">2012-11-30T22:32:07Z</dcterms:modified>
</cp:coreProperties>
</file>