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696"/>
  </bookViews>
  <sheets>
    <sheet name="Trading &amp; Profit and Loss Alc" sheetId="8" r:id="rId1"/>
    <sheet name="Balance Sheet" sheetId="9" r:id="rId2"/>
    <sheet name="Depriciation" sheetId="15" r:id="rId3"/>
    <sheet name="Cash Flow" sheetId="17" r:id="rId4"/>
    <sheet name="BRS" sheetId="12" r:id="rId5"/>
    <sheet name="Drs - Aging" sheetId="13" r:id="rId6"/>
    <sheet name="Cr - Aging" sheetId="14" r:id="rId7"/>
  </sheets>
  <calcPr calcId="124519"/>
  <customWorkbookViews>
    <customWorkbookView name="Closing Stock" guid="{8FC8549B-49DB-4DDE-8322-964E5980BDB6}" maximized="1" xWindow="1" yWindow="1" windowWidth="1024" windowHeight="538" tabRatio="696" activeSheetId="18"/>
    <customWorkbookView name="Outstanding expenses" guid="{098E51D0-E4AD-41C7-AB76-4FC496A54898}" maximized="1" xWindow="1" yWindow="1" windowWidth="1024" windowHeight="538" tabRatio="696" activeSheetId="18"/>
    <customWorkbookView name="Prepaid Expenses" guid="{BB982723-3120-4DC2-90F0-B71A87AF4C76}" maximized="1" xWindow="1" yWindow="1" windowWidth="1024" windowHeight="538" tabRatio="696" activeSheetId="18"/>
    <customWorkbookView name="Accrued incomes" guid="{C2D0F3A0-929D-4277-9C82-5EDD9BA43354}" maximized="1" xWindow="1" yWindow="1" windowWidth="1024" windowHeight="538" tabRatio="696" activeSheetId="18"/>
    <customWorkbookView name="Icome received in advance" guid="{10743AE5-AB26-4BDF-BCB5-7D889B3B5D2B}" maximized="1" xWindow="1" yWindow="1" windowWidth="1024" windowHeight="538" tabRatio="696" activeSheetId="18"/>
    <customWorkbookView name="Interest on capital" guid="{1225BCB5-9AF5-4091-8890-995679C827B9}" maximized="1" xWindow="1" yWindow="1" windowWidth="1024" windowHeight="538" tabRatio="696" activeSheetId="18"/>
    <customWorkbookView name="Interest on drawings" guid="{45479272-2660-4298-90E6-13A58C87DE52}" maximized="1" xWindow="1" yWindow="1" windowWidth="1024" windowHeight="538" tabRatio="696" activeSheetId="18"/>
    <customWorkbookView name="Interest on loan" guid="{350459A1-4C2C-47D6-8BEF-2B157C945920}" maximized="1" xWindow="1" yWindow="1" windowWidth="1024" windowHeight="538" tabRatio="696" activeSheetId="18"/>
    <customWorkbookView name="Interest on investment" guid="{BFCF33AB-ABDF-49DB-9881-06511C49CB3B}" maximized="1" xWindow="1" yWindow="1" windowWidth="1024" windowHeight="538" tabRatio="696" activeSheetId="18"/>
    <customWorkbookView name="Depreciation" guid="{06288A94-146E-45B5-9828-E9D6064958BC}" maximized="1" xWindow="1" yWindow="1" windowWidth="1024" windowHeight="538" tabRatio="696" activeSheetId="18"/>
    <customWorkbookView name="Bad Debts" guid="{1969621F-0605-4F73-AC70-59F941AA680B}" maximized="1" xWindow="1" yWindow="1" windowWidth="1024" windowHeight="538" tabRatio="696" activeSheetId="18"/>
    <customWorkbookView name="Provision for bad and doubtful debts" guid="{7BF662C7-B76F-478B-9193-581E57A78BF2}" maximized="1" xWindow="1" yWindow="1" windowWidth="1024" windowHeight="538" tabRatio="696" activeSheetId="18"/>
    <customWorkbookView name="Provision for discount on debtors" guid="{44A7BEEE-7FF5-46D1-AC0A-A32715DDA4DA}" maximized="1" xWindow="1" yWindow="1" windowWidth="1024" windowHeight="538" tabRatio="696" activeSheetId="18"/>
    <customWorkbookView name="Provision for discount on creditors" guid="{2A840314-4AA0-4C43-BA8D-CEF0548B82E1}" maximized="1" xWindow="1" yWindow="1" windowWidth="1024" windowHeight="538" tabRatio="696" activeSheetId="18"/>
  </customWorkbookViews>
</workbook>
</file>

<file path=xl/calcChain.xml><?xml version="1.0" encoding="utf-8"?>
<calcChain xmlns="http://schemas.openxmlformats.org/spreadsheetml/2006/main">
  <c r="D22" i="15"/>
  <c r="M22"/>
  <c r="L22"/>
  <c r="K22"/>
  <c r="J22"/>
  <c r="I22"/>
  <c r="H22"/>
  <c r="G22"/>
  <c r="F22"/>
  <c r="E22"/>
  <c r="D56" i="17"/>
  <c r="D41"/>
  <c r="D51"/>
  <c r="D29"/>
  <c r="D18"/>
  <c r="C44"/>
  <c r="C48"/>
  <c r="C46"/>
  <c r="C9"/>
  <c r="D74" i="9"/>
  <c r="D53"/>
  <c r="D61"/>
  <c r="D53" i="17"/>
  <c r="C45"/>
  <c r="C24"/>
  <c r="C23"/>
  <c r="C22"/>
  <c r="C21"/>
  <c r="C20"/>
  <c r="C12"/>
  <c r="F71" i="9"/>
  <c r="F65"/>
  <c r="E59"/>
  <c r="F61" s="1"/>
  <c r="F53"/>
  <c r="F26"/>
  <c r="F22"/>
  <c r="F16"/>
  <c r="D24" i="17" l="1"/>
  <c r="F37" i="9"/>
  <c r="F74"/>
  <c r="F76" l="1"/>
  <c r="D17" i="17"/>
  <c r="C50"/>
  <c r="J20" i="15"/>
  <c r="H20"/>
  <c r="F20"/>
  <c r="D20"/>
  <c r="M18"/>
  <c r="I18" s="1"/>
  <c r="K18" s="1"/>
  <c r="G18"/>
  <c r="M17"/>
  <c r="I17" s="1"/>
  <c r="K17" s="1"/>
  <c r="G17"/>
  <c r="A17"/>
  <c r="M16"/>
  <c r="I16" s="1"/>
  <c r="K16" s="1"/>
  <c r="G16"/>
  <c r="M15"/>
  <c r="I15" s="1"/>
  <c r="K15" s="1"/>
  <c r="E20"/>
  <c r="M14"/>
  <c r="I14" s="1"/>
  <c r="K14" s="1"/>
  <c r="G14"/>
  <c r="M13"/>
  <c r="I13" s="1"/>
  <c r="K13" s="1"/>
  <c r="L13" s="1"/>
  <c r="G13"/>
  <c r="M12"/>
  <c r="I12" s="1"/>
  <c r="K12" s="1"/>
  <c r="G12"/>
  <c r="M11"/>
  <c r="I11" s="1"/>
  <c r="K11" s="1"/>
  <c r="G11"/>
  <c r="M10"/>
  <c r="I10"/>
  <c r="K10" s="1"/>
  <c r="L10" s="1"/>
  <c r="G10"/>
  <c r="L14" l="1"/>
  <c r="D25" i="17"/>
  <c r="L11" i="15"/>
  <c r="G15"/>
  <c r="L15" s="1"/>
  <c r="L18"/>
  <c r="M20"/>
  <c r="L16"/>
  <c r="I20"/>
  <c r="L17"/>
  <c r="L12"/>
  <c r="K20"/>
  <c r="D52" i="17" l="1"/>
  <c r="D54" s="1"/>
  <c r="L20" i="15"/>
  <c r="G20"/>
  <c r="E7" i="12" l="1"/>
  <c r="E12" s="1"/>
  <c r="E17" s="1"/>
  <c r="F18" s="1"/>
  <c r="D71" i="9"/>
  <c r="C19" i="14"/>
  <c r="I18"/>
  <c r="H18"/>
  <c r="G18"/>
  <c r="F18"/>
  <c r="E18"/>
  <c r="D18"/>
  <c r="C18"/>
  <c r="C19" i="13"/>
  <c r="C20" s="1"/>
  <c r="C18"/>
  <c r="I18"/>
  <c r="H18"/>
  <c r="G18"/>
  <c r="F18"/>
  <c r="E18"/>
  <c r="D18"/>
  <c r="C59" i="9"/>
  <c r="E16" i="12"/>
  <c r="E11"/>
  <c r="G70"/>
  <c r="B71" s="1"/>
  <c r="D16" s="1"/>
  <c r="B54"/>
  <c r="D11" s="1"/>
  <c r="G53"/>
  <c r="G41"/>
  <c r="B42" s="1"/>
  <c r="D9" s="1"/>
  <c r="B28"/>
  <c r="D14" s="1"/>
  <c r="G27"/>
  <c r="D65" i="9"/>
  <c r="D26"/>
  <c r="D22"/>
  <c r="F46" i="8"/>
  <c r="F31"/>
  <c r="C58"/>
  <c r="B50"/>
  <c r="C51" s="1"/>
  <c r="F37"/>
  <c r="C35"/>
  <c r="C30"/>
  <c r="C27"/>
  <c r="C20"/>
  <c r="C17"/>
  <c r="C14"/>
  <c r="F12"/>
  <c r="F24" s="1"/>
  <c r="C24" s="1"/>
  <c r="C22" l="1"/>
  <c r="F26" s="1"/>
  <c r="F66" s="1"/>
  <c r="C66" s="1"/>
  <c r="C60" s="1"/>
  <c r="D16" i="9" s="1"/>
  <c r="D37" s="1"/>
  <c r="C20" i="14"/>
  <c r="D76" i="9" l="1"/>
</calcChain>
</file>

<file path=xl/sharedStrings.xml><?xml version="1.0" encoding="utf-8"?>
<sst xmlns="http://schemas.openxmlformats.org/spreadsheetml/2006/main" count="269" uniqueCount="204">
  <si>
    <t>Particulars</t>
  </si>
  <si>
    <t>Rs.</t>
  </si>
  <si>
    <t>outstanding</t>
  </si>
  <si>
    <r>
      <t>To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Opening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stock</t>
    </r>
  </si>
  <si>
    <r>
      <t>By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Sales</t>
    </r>
  </si>
  <si>
    <r>
      <t>Less: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Sales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returns</t>
    </r>
  </si>
  <si>
    <r>
      <t>To</t>
    </r>
    <r>
      <rPr>
        <sz val="11"/>
        <color rgb="FF000000"/>
        <rFont val="Tahoma"/>
        <family val="2"/>
      </rPr>
      <t>  </t>
    </r>
    <r>
      <rPr>
        <sz val="11"/>
        <color rgb="FF231F20"/>
        <rFont val="Tahoma"/>
        <family val="2"/>
      </rPr>
      <t>Purchases</t>
    </r>
  </si>
  <si>
    <r>
      <t>Less: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Purchases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returns</t>
    </r>
  </si>
  <si>
    <r>
      <t>By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Closing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Stock</t>
    </r>
  </si>
  <si>
    <r>
      <t>To</t>
    </r>
    <r>
      <rPr>
        <sz val="11"/>
        <color rgb="FF000000"/>
        <rFont val="Tahoma"/>
        <family val="2"/>
      </rPr>
      <t>  </t>
    </r>
    <r>
      <rPr>
        <sz val="11"/>
        <color rgb="FF231F20"/>
        <rFont val="Tahoma"/>
        <family val="2"/>
      </rPr>
      <t>Wages</t>
    </r>
  </si>
  <si>
    <r>
      <t>Add: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Outstanding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wages</t>
    </r>
  </si>
  <si>
    <r>
      <t>To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Factory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rent</t>
    </r>
  </si>
  <si>
    <r>
      <t>Less: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Prepaid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Factory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rent</t>
    </r>
  </si>
  <si>
    <r>
      <t>To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Gross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Profit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c/d</t>
    </r>
  </si>
  <si>
    <r>
      <t>(Transferred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to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Profit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&amp;</t>
    </r>
  </si>
  <si>
    <r>
      <t>Loss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A/c)</t>
    </r>
  </si>
  <si>
    <r>
      <t>To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Salaries</t>
    </r>
  </si>
  <si>
    <r>
      <t>By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Gross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Profit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b/d</t>
    </r>
  </si>
  <si>
    <r>
      <t>Add: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Outstanding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Salaries</t>
    </r>
  </si>
  <si>
    <r>
      <t>(Transferred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from Trading A/c</t>
    </r>
  </si>
  <si>
    <r>
      <t>To Insurance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premium</t>
    </r>
  </si>
  <si>
    <r>
      <t>By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Commission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received</t>
    </r>
  </si>
  <si>
    <r>
      <t>Less: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Prepaid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Insurance premium</t>
    </r>
  </si>
  <si>
    <r>
      <t>Add: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Commission</t>
    </r>
  </si>
  <si>
    <r>
      <t>accrued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but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not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yet recived</t>
    </r>
  </si>
  <si>
    <r>
      <t>To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Interest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on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Capital</t>
    </r>
  </si>
  <si>
    <r>
      <t>To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Interest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on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loan</t>
    </r>
  </si>
  <si>
    <r>
      <t>By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Rent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received</t>
    </r>
  </si>
  <si>
    <r>
      <t>Add: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Interest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on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loan</t>
    </r>
  </si>
  <si>
    <r>
      <t>Less: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Rent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received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in advance</t>
    </r>
  </si>
  <si>
    <r>
      <t>By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Interest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on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drawings</t>
    </r>
  </si>
  <si>
    <r>
      <t>Trading</t>
    </r>
    <r>
      <rPr>
        <b/>
        <sz val="11"/>
        <color rgb="FF000000"/>
        <rFont val="Tahoma"/>
        <family val="2"/>
      </rPr>
      <t> </t>
    </r>
    <r>
      <rPr>
        <b/>
        <sz val="11"/>
        <color rgb="FF231F20"/>
        <rFont val="Tahoma"/>
        <family val="2"/>
      </rPr>
      <t>and</t>
    </r>
    <r>
      <rPr>
        <b/>
        <sz val="11"/>
        <color rgb="FF000000"/>
        <rFont val="Tahoma"/>
        <family val="2"/>
      </rPr>
      <t> </t>
    </r>
    <r>
      <rPr>
        <b/>
        <sz val="11"/>
        <color rgb="FF231F20"/>
        <rFont val="Tahoma"/>
        <family val="2"/>
      </rPr>
      <t>Profit</t>
    </r>
    <r>
      <rPr>
        <b/>
        <sz val="11"/>
        <color rgb="FF000000"/>
        <rFont val="Tahoma"/>
        <family val="2"/>
      </rPr>
      <t> </t>
    </r>
    <r>
      <rPr>
        <b/>
        <sz val="11"/>
        <color rgb="FF231F20"/>
        <rFont val="Tahoma"/>
        <family val="2"/>
      </rPr>
      <t>and</t>
    </r>
    <r>
      <rPr>
        <b/>
        <sz val="11"/>
        <color rgb="FF000000"/>
        <rFont val="Tahoma"/>
        <family val="2"/>
      </rPr>
      <t> </t>
    </r>
    <r>
      <rPr>
        <b/>
        <sz val="11"/>
        <color rgb="FF231F20"/>
        <rFont val="Tahoma"/>
        <family val="2"/>
      </rPr>
      <t>Loss</t>
    </r>
    <r>
      <rPr>
        <b/>
        <sz val="11"/>
        <color rgb="FF000000"/>
        <rFont val="Tahoma"/>
        <family val="2"/>
      </rPr>
      <t> </t>
    </r>
    <r>
      <rPr>
        <b/>
        <sz val="11"/>
        <color rgb="FF231F20"/>
        <rFont val="Tahoma"/>
        <family val="2"/>
      </rPr>
      <t>Account</t>
    </r>
    <r>
      <rPr>
        <b/>
        <sz val="11"/>
        <color rgb="FF000000"/>
        <rFont val="Tahoma"/>
        <family val="2"/>
      </rPr>
      <t> </t>
    </r>
    <r>
      <rPr>
        <b/>
        <sz val="11"/>
        <color rgb="FF231F20"/>
        <rFont val="Tahoma"/>
        <family val="2"/>
      </rPr>
      <t>of</t>
    </r>
  </si>
  <si>
    <r>
      <t>To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Depreciation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on:</t>
    </r>
  </si>
  <si>
    <r>
      <t>Fixed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Assets,</t>
    </r>
  </si>
  <si>
    <r>
      <t>By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Discount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received</t>
    </r>
  </si>
  <si>
    <r>
      <t>Buildings,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Machinery,</t>
    </r>
  </si>
  <si>
    <r>
      <t>Furniture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etc.</t>
    </r>
  </si>
  <si>
    <r>
      <t>By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New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provision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for</t>
    </r>
  </si>
  <si>
    <r>
      <t>discount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on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creditors</t>
    </r>
  </si>
  <si>
    <r>
      <t>To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Bad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Debts</t>
    </r>
  </si>
  <si>
    <r>
      <t>(given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in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adjustment)</t>
    </r>
  </si>
  <si>
    <r>
      <t>Add: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New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Bad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Debts</t>
    </r>
  </si>
  <si>
    <r>
      <t>Less: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Old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provision</t>
    </r>
  </si>
  <si>
    <r>
      <t>(given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in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adjustment</t>
    </r>
  </si>
  <si>
    <r>
      <t>Add: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New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Provision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for</t>
    </r>
  </si>
  <si>
    <r>
      <t>bad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&amp;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doubtful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debts</t>
    </r>
  </si>
  <si>
    <r>
      <t>Less: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Old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Provision</t>
    </r>
  </si>
  <si>
    <r>
      <t>To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Discount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allowed</t>
    </r>
  </si>
  <si>
    <r>
      <t>To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New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Provision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for</t>
    </r>
  </si>
  <si>
    <r>
      <t>discount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on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debtors</t>
    </r>
  </si>
  <si>
    <r>
      <t>To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Net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profit</t>
    </r>
  </si>
  <si>
    <r>
      <t>(Transferred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to Capital A/c</t>
    </r>
  </si>
  <si>
    <t>Note: Only Enter in Gray Colour Cell</t>
  </si>
  <si>
    <t>Liabilities</t>
  </si>
  <si>
    <t>Capital</t>
  </si>
  <si>
    <t>Less: Income tax  </t>
  </si>
  <si>
    <t>Less: Drawings            </t>
  </si>
  <si>
    <t>Sundry Creditors      </t>
  </si>
  <si>
    <t>Loan  </t>
  </si>
  <si>
    <t>Incomes received in advance</t>
  </si>
  <si>
    <t>Fixed Assets</t>
  </si>
  <si>
    <t>Add: Work in progress</t>
  </si>
  <si>
    <t>Less: Depreciation          </t>
  </si>
  <si>
    <t>Asset</t>
  </si>
  <si>
    <r>
      <t>Add: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Net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Profit / Net Loss( - )</t>
    </r>
  </si>
  <si>
    <r>
      <t>Less: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Bad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debts written off</t>
    </r>
  </si>
  <si>
    <r>
      <t>Less: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Provision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for</t>
    </r>
    <r>
      <rPr>
        <sz val="11"/>
        <color rgb="FF000000"/>
        <rFont val="Tahoma"/>
        <family val="2"/>
      </rPr>
      <t> Discount on Creditors </t>
    </r>
  </si>
  <si>
    <r>
      <t>Add: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Interest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on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loan</t>
    </r>
    <r>
      <rPr>
        <sz val="11"/>
        <color rgb="FF000000"/>
        <rFont val="Tahoma"/>
        <family val="2"/>
      </rPr>
      <t> outstanding  </t>
    </r>
  </si>
  <si>
    <r>
      <t>Less: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Written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off</t>
    </r>
    <r>
      <rPr>
        <sz val="11"/>
        <color rgb="FF000000"/>
        <rFont val="Tahoma"/>
        <family val="2"/>
      </rPr>
      <t>            </t>
    </r>
  </si>
  <si>
    <t>Less :Interest on drawings   </t>
  </si>
  <si>
    <r>
      <t>Less: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Provision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for bad and doubtful debts</t>
    </r>
  </si>
  <si>
    <r>
      <rPr>
        <sz val="11"/>
        <color rgb="FF000000"/>
        <rFont val="Tahoma"/>
        <family val="2"/>
      </rPr>
      <t>Less:provision for </t>
    </r>
    <r>
      <rPr>
        <sz val="11"/>
        <color rgb="FF231F20"/>
        <rFont val="Tahoma"/>
        <family val="2"/>
      </rPr>
      <t>discount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on</t>
    </r>
    <r>
      <rPr>
        <sz val="11"/>
        <color rgb="FF000000"/>
        <rFont val="Tahoma"/>
        <family val="2"/>
      </rPr>
      <t> </t>
    </r>
    <r>
      <rPr>
        <sz val="11"/>
        <color rgb="FF231F20"/>
        <rFont val="Tahoma"/>
        <family val="2"/>
      </rPr>
      <t>debtors</t>
    </r>
    <r>
      <rPr>
        <sz val="11"/>
        <color rgb="FF000000"/>
        <rFont val="Tahoma"/>
        <family val="2"/>
      </rPr>
      <t>    </t>
    </r>
  </si>
  <si>
    <t>BANK RECONCILIATION FOR THE MONTH OF     XX - XX - XXXX</t>
  </si>
  <si>
    <t>S.NO</t>
  </si>
  <si>
    <t>PARTICULAR</t>
  </si>
  <si>
    <t>AMOUNT</t>
  </si>
  <si>
    <t>BALANCE AS PER LEDGER</t>
  </si>
  <si>
    <t>Difference</t>
  </si>
  <si>
    <t>BALANCE AS PER BANK STATEMENT</t>
  </si>
  <si>
    <t>AMOUNT DEBITED BY US BUT NOT CREDITED BY BANK</t>
  </si>
  <si>
    <t>DATED</t>
  </si>
  <si>
    <t>DETAIL</t>
  </si>
  <si>
    <t>B.V NO</t>
  </si>
  <si>
    <t>CH.NO</t>
  </si>
  <si>
    <t>AMOUNT CREDITED BY BANK BUT NOT DEBITED BY US</t>
  </si>
  <si>
    <t>CLEARING ON</t>
  </si>
  <si>
    <t>AMOUNT CREDITED BY US BUT NOT DEBITED BY BANK</t>
  </si>
  <si>
    <t>AMOUNT DEBITED BY BANK  BUT NOT CREDITED BY US</t>
  </si>
  <si>
    <t xml:space="preserve">BANK CHARGES </t>
  </si>
  <si>
    <r>
      <t>Add:</t>
    </r>
    <r>
      <rPr>
        <sz val="11"/>
        <rFont val="Tahoma"/>
        <family val="2"/>
      </rPr>
      <t xml:space="preserve"> Amount credited by Bank but not debited by us</t>
    </r>
  </si>
  <si>
    <r>
      <t>Add</t>
    </r>
    <r>
      <rPr>
        <sz val="11"/>
        <rFont val="Tahoma"/>
        <family val="2"/>
      </rPr>
      <t>: Amount credited by us but not debited by Bank</t>
    </r>
  </si>
  <si>
    <r>
      <t>Less:</t>
    </r>
    <r>
      <rPr>
        <sz val="11"/>
        <rFont val="Tahoma"/>
        <family val="2"/>
      </rPr>
      <t xml:space="preserve"> Amount Debited by us but not Credited by bank </t>
    </r>
  </si>
  <si>
    <r>
      <t>Less:</t>
    </r>
    <r>
      <rPr>
        <sz val="11"/>
        <rFont val="Tahoma"/>
        <family val="2"/>
      </rPr>
      <t xml:space="preserve"> Amount Debited by bank but not Credited by us</t>
    </r>
  </si>
  <si>
    <t xml:space="preserve">Pending </t>
  </si>
  <si>
    <t>A g e w i s e     D u e</t>
  </si>
  <si>
    <t>S.N</t>
  </si>
  <si>
    <t>Amount</t>
  </si>
  <si>
    <t>Up to 30</t>
  </si>
  <si>
    <t>31 to  60 Days</t>
  </si>
  <si>
    <t>61 - 90 Days</t>
  </si>
  <si>
    <t>91-180 Days</t>
  </si>
  <si>
    <t>181-365 Days</t>
  </si>
  <si>
    <t>above 1 Year</t>
  </si>
  <si>
    <t>G.Total</t>
  </si>
  <si>
    <t>Party Name</t>
  </si>
  <si>
    <t>Debtors Aging as on  xx-xx-xxx</t>
  </si>
  <si>
    <t>Balance sheet amount</t>
  </si>
  <si>
    <t>diff</t>
  </si>
  <si>
    <t>Creditors Aging as on  xx-xx-xxx</t>
  </si>
  <si>
    <t>Depreciation</t>
  </si>
  <si>
    <r>
      <t>Thiru...........</t>
    </r>
    <r>
      <rPr>
        <b/>
        <sz val="11"/>
        <color rgb="FF000000"/>
        <rFont val="Tahoma"/>
        <family val="2"/>
      </rPr>
      <t>                                                             For the year ending 00 st March,……….</t>
    </r>
  </si>
  <si>
    <t>Balance Sheet of ThiruM/s ……………………….as on 00st  March,…………….</t>
  </si>
  <si>
    <t>I</t>
  </si>
  <si>
    <t>`</t>
  </si>
  <si>
    <t>Sr. No</t>
  </si>
  <si>
    <t>Rate</t>
  </si>
  <si>
    <t xml:space="preserve">Gross Block  </t>
  </si>
  <si>
    <t>Depreciaton</t>
  </si>
  <si>
    <t>Net Block</t>
  </si>
  <si>
    <t>Value at the beginning</t>
  </si>
  <si>
    <t>Addition during the year</t>
  </si>
  <si>
    <t>Deduction during the year</t>
  </si>
  <si>
    <t>Value at the end</t>
  </si>
  <si>
    <t>WDV as on 31.12.2011</t>
  </si>
  <si>
    <t>WDV as on 31.03.2011</t>
  </si>
  <si>
    <t>Land</t>
  </si>
  <si>
    <t xml:space="preserve">Industrial Plot </t>
  </si>
  <si>
    <t>Building</t>
  </si>
  <si>
    <t>Plant and Equipment</t>
  </si>
  <si>
    <t>Furnitures &amp; Fixtures</t>
  </si>
  <si>
    <t>Vehicles (Cars)</t>
  </si>
  <si>
    <t>Office Equipment</t>
  </si>
  <si>
    <t>Computer</t>
  </si>
  <si>
    <t>Pattern</t>
  </si>
  <si>
    <t xml:space="preserve">                                        (Previous Year)</t>
  </si>
  <si>
    <t>A</t>
  </si>
  <si>
    <t>CASH FLOW FROM OPERATING ACTIVITIES</t>
  </si>
  <si>
    <t>Net Profit Before Tax</t>
  </si>
  <si>
    <t>Adjustments for:</t>
  </si>
  <si>
    <t>Preliminary Expenses w/off</t>
  </si>
  <si>
    <t>Deferred Revenue Expenditure</t>
  </si>
  <si>
    <t>(Profit)/loss on sale of Assets</t>
  </si>
  <si>
    <t>Interest &amp; Finance Charges</t>
  </si>
  <si>
    <t>Interest on FD</t>
  </si>
  <si>
    <t xml:space="preserve">Dividend Income </t>
  </si>
  <si>
    <t>Operating Profit before Working Capital Changes</t>
  </si>
  <si>
    <t>Decrease/(Increase) in Receivables</t>
  </si>
  <si>
    <t>Decrease/(Increase) in Inventories</t>
  </si>
  <si>
    <t>Increase/(Decrease) in Payables</t>
  </si>
  <si>
    <t>Cash generated from operations</t>
  </si>
  <si>
    <t>Income Tax paid</t>
  </si>
  <si>
    <t>Net Cash flow from Operating activities</t>
  </si>
  <si>
    <t>B</t>
  </si>
  <si>
    <t>CASH FLOW FROM INVESTING ACTIVITIES</t>
  </si>
  <si>
    <t>Purchase of Fixed Assets</t>
  </si>
  <si>
    <t>Mutual Fund</t>
  </si>
  <si>
    <t>Sale of Fixed Assets</t>
  </si>
  <si>
    <t>Increase in Advances &amp; others</t>
  </si>
  <si>
    <t>Net Cash used in Investing activities</t>
  </si>
  <si>
    <t>C</t>
  </si>
  <si>
    <t>CASH FLOW FROM FINANCING ACTIVITIES</t>
  </si>
  <si>
    <t>Interest paid</t>
  </si>
  <si>
    <t>Net Cash used in financing activities</t>
  </si>
  <si>
    <t>Cash and Cash equivalents as at 01.04…..</t>
  </si>
  <si>
    <t>Cash and Cash equivalents as at 31.03……</t>
  </si>
  <si>
    <t>Schedules Forming Integral Part of the Balance Sheet as at xx-xx-xxxx</t>
  </si>
  <si>
    <t xml:space="preserve">I. Fixed Assets </t>
  </si>
  <si>
    <t>NAME OF THE COMPANY</t>
  </si>
  <si>
    <t>Cash Flow Statement for the year ended xx-xx-xxx</t>
  </si>
  <si>
    <t>Forgin exchange</t>
  </si>
  <si>
    <t>Direct taxes paid</t>
  </si>
  <si>
    <t>Cash flow before extraordinary items</t>
  </si>
  <si>
    <t>Purchase of Investment</t>
  </si>
  <si>
    <t>Sale of Investment</t>
  </si>
  <si>
    <t>Interest received</t>
  </si>
  <si>
    <t>Proceeds from Long term Borrowings/Banks</t>
  </si>
  <si>
    <t>Proceeds from issue of share capital</t>
  </si>
  <si>
    <t>Proceeds of Long term Borrowings</t>
  </si>
  <si>
    <t>Dividentd Paid</t>
  </si>
  <si>
    <t>Figures as at the end of current reporting period</t>
  </si>
  <si>
    <t>Figures as at the end of previous reporting period</t>
  </si>
  <si>
    <t>Sch. No.</t>
  </si>
  <si>
    <r>
      <t>Cash</t>
    </r>
    <r>
      <rPr>
        <b/>
        <sz val="11"/>
        <color rgb="FF000000"/>
        <rFont val="Tahoma"/>
        <family val="2"/>
      </rPr>
      <t> </t>
    </r>
    <r>
      <rPr>
        <b/>
        <sz val="11"/>
        <color rgb="FF231F20"/>
        <rFont val="Tahoma"/>
        <family val="2"/>
      </rPr>
      <t>in</t>
    </r>
    <r>
      <rPr>
        <b/>
        <sz val="11"/>
        <color rgb="FF000000"/>
        <rFont val="Tahoma"/>
        <family val="2"/>
      </rPr>
      <t> </t>
    </r>
    <r>
      <rPr>
        <b/>
        <sz val="11"/>
        <color rgb="FF231F20"/>
        <rFont val="Tahoma"/>
        <family val="2"/>
      </rPr>
      <t>Hand</t>
    </r>
  </si>
  <si>
    <r>
      <t>Cash</t>
    </r>
    <r>
      <rPr>
        <b/>
        <sz val="11"/>
        <color rgb="FF000000"/>
        <rFont val="Tahoma"/>
        <family val="2"/>
      </rPr>
      <t> </t>
    </r>
    <r>
      <rPr>
        <b/>
        <sz val="11"/>
        <color rgb="FF231F20"/>
        <rFont val="Tahoma"/>
        <family val="2"/>
      </rPr>
      <t>at</t>
    </r>
    <r>
      <rPr>
        <b/>
        <sz val="11"/>
        <color rgb="FF000000"/>
        <rFont val="Tahoma"/>
        <family val="2"/>
      </rPr>
      <t> </t>
    </r>
    <r>
      <rPr>
        <b/>
        <sz val="11"/>
        <color rgb="FF231F20"/>
        <rFont val="Tahoma"/>
        <family val="2"/>
      </rPr>
      <t>Bank</t>
    </r>
  </si>
  <si>
    <r>
      <t>Sundry</t>
    </r>
    <r>
      <rPr>
        <b/>
        <sz val="11"/>
        <color rgb="FF000000"/>
        <rFont val="Tahoma"/>
        <family val="2"/>
      </rPr>
      <t>  </t>
    </r>
    <r>
      <rPr>
        <b/>
        <sz val="11"/>
        <color rgb="FF231F20"/>
        <rFont val="Tahoma"/>
        <family val="2"/>
      </rPr>
      <t>debtors</t>
    </r>
  </si>
  <si>
    <r>
      <t>Goodwill</t>
    </r>
    <r>
      <rPr>
        <b/>
        <sz val="11"/>
        <color rgb="FF000000"/>
        <rFont val="Tahoma"/>
        <family val="2"/>
      </rPr>
      <t>                       </t>
    </r>
  </si>
  <si>
    <r>
      <t>Closing</t>
    </r>
    <r>
      <rPr>
        <b/>
        <sz val="11"/>
        <color rgb="FF000000"/>
        <rFont val="Tahoma"/>
        <family val="2"/>
      </rPr>
      <t> </t>
    </r>
    <r>
      <rPr>
        <b/>
        <sz val="11"/>
        <color rgb="FF231F20"/>
        <rFont val="Tahoma"/>
        <family val="2"/>
      </rPr>
      <t>stock</t>
    </r>
    <r>
      <rPr>
        <b/>
        <sz val="11"/>
        <color rgb="FF000000"/>
        <rFont val="Tahoma"/>
        <family val="2"/>
      </rPr>
      <t>                          </t>
    </r>
  </si>
  <si>
    <r>
      <t>Prepaid</t>
    </r>
    <r>
      <rPr>
        <b/>
        <sz val="11"/>
        <color rgb="FF000000"/>
        <rFont val="Tahoma"/>
        <family val="2"/>
      </rPr>
      <t> </t>
    </r>
    <r>
      <rPr>
        <b/>
        <sz val="11"/>
        <color rgb="FF231F20"/>
        <rFont val="Tahoma"/>
        <family val="2"/>
      </rPr>
      <t>expenses</t>
    </r>
    <r>
      <rPr>
        <b/>
        <sz val="11"/>
        <color rgb="FF000000"/>
        <rFont val="Tahoma"/>
        <family val="2"/>
      </rPr>
      <t>                     </t>
    </r>
  </si>
  <si>
    <r>
      <t>Accrued</t>
    </r>
    <r>
      <rPr>
        <b/>
        <sz val="11"/>
        <color rgb="FF000000"/>
        <rFont val="Tahoma"/>
        <family val="2"/>
      </rPr>
      <t>  </t>
    </r>
    <r>
      <rPr>
        <b/>
        <sz val="11"/>
        <color rgb="FF231F20"/>
        <rFont val="Tahoma"/>
        <family val="2"/>
      </rPr>
      <t>Commission</t>
    </r>
    <r>
      <rPr>
        <b/>
        <sz val="11"/>
        <color rgb="FF000000"/>
        <rFont val="Tahoma"/>
        <family val="2"/>
      </rPr>
      <t>               </t>
    </r>
  </si>
  <si>
    <r>
      <t>Outstanding</t>
    </r>
    <r>
      <rPr>
        <b/>
        <sz val="11"/>
        <color rgb="FF000000"/>
        <rFont val="Tahoma"/>
        <family val="2"/>
      </rPr>
      <t> </t>
    </r>
    <r>
      <rPr>
        <b/>
        <sz val="11"/>
        <color rgb="FF231F20"/>
        <rFont val="Tahoma"/>
        <family val="2"/>
      </rPr>
      <t>Expenses</t>
    </r>
    <r>
      <rPr>
        <b/>
        <sz val="11"/>
        <color rgb="FF000000"/>
        <rFont val="Tahoma"/>
        <family val="2"/>
      </rPr>
      <t>           </t>
    </r>
  </si>
  <si>
    <t>Diff</t>
  </si>
  <si>
    <t>Bills Receivable</t>
  </si>
  <si>
    <t>Depentures</t>
  </si>
  <si>
    <t>Goodwill W/off</t>
  </si>
  <si>
    <t>Decrease/(Increase) in Creditors</t>
  </si>
  <si>
    <t>Decrease/(Increase) in Outstanding expenses</t>
  </si>
  <si>
    <t>Proceeds from issue of Debetures</t>
  </si>
  <si>
    <t>Loan from Propriter</t>
  </si>
  <si>
    <t>Provision for depreciation</t>
  </si>
  <si>
    <t>Proceeds of Repayment of Loan</t>
  </si>
  <si>
    <r>
      <t>Net increase in cash &amp; Cash Equivalents</t>
    </r>
    <r>
      <rPr>
        <b/>
        <sz val="12"/>
        <color rgb="FFFF0000"/>
        <rFont val="Trebuchet MS"/>
        <family val="2"/>
      </rPr>
      <t>(A+B+C)</t>
    </r>
  </si>
  <si>
    <r>
      <rPr>
        <b/>
        <sz val="12"/>
        <color rgb="FFFF0000"/>
        <rFont val="Trebuchet MS"/>
        <family val="2"/>
      </rPr>
      <t>Add :</t>
    </r>
    <r>
      <rPr>
        <sz val="12"/>
        <rFont val="Trebuchet MS"/>
        <family val="2"/>
      </rPr>
      <t>Adjustments for:</t>
    </r>
  </si>
  <si>
    <t xml:space="preserve"> TOTAL </t>
  </si>
  <si>
    <t>Total    (Current Year)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</si>
</sst>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64" formatCode="_(* #,##0.00_);_(* \(#,##0.00\);_(* &quot;-&quot;??_);_(@_)"/>
    <numFmt numFmtId="165" formatCode="#,##0.00;[Red]#,##0.00"/>
    <numFmt numFmtId="166" formatCode="mm/dd/yy;@"/>
    <numFmt numFmtId="167" formatCode="_-* #,##0_-;\-* #,##0_-;_-* &quot;-&quot;??_-;_-@_-"/>
  </numFmts>
  <fonts count="32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rgb="FF231F20"/>
      <name val="Tahoma"/>
      <family val="2"/>
    </font>
    <font>
      <sz val="11"/>
      <color rgb="FF231F20"/>
      <name val="Tahoma"/>
      <family val="2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b/>
      <sz val="11"/>
      <color rgb="FFFF0000"/>
      <name val="Tahoma"/>
      <family val="2"/>
    </font>
    <font>
      <b/>
      <sz val="11"/>
      <color indexed="8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1"/>
      <color indexed="8"/>
      <name val="Tahoma"/>
      <family val="2"/>
    </font>
    <font>
      <b/>
      <sz val="11"/>
      <color indexed="10"/>
      <name val="Tahoma"/>
      <family val="2"/>
    </font>
    <font>
      <b/>
      <sz val="11"/>
      <color indexed="12"/>
      <name val="Tahoma"/>
      <family val="2"/>
    </font>
    <font>
      <b/>
      <u/>
      <sz val="11"/>
      <color indexed="8"/>
      <name val="Tahoma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8"/>
      <name val="Calibri"/>
      <family val="2"/>
    </font>
    <font>
      <sz val="12"/>
      <name val="Rupee Foradian"/>
      <family val="2"/>
    </font>
    <font>
      <b/>
      <sz val="12"/>
      <name val="Calibri"/>
      <family val="2"/>
    </font>
    <font>
      <b/>
      <sz val="14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sz val="12"/>
      <color indexed="10"/>
      <name val="Trebuchet MS"/>
      <family val="2"/>
    </font>
    <font>
      <b/>
      <i/>
      <sz val="10"/>
      <name val="Calibri"/>
      <family val="2"/>
    </font>
    <font>
      <sz val="11"/>
      <color rgb="FFFF0000"/>
      <name val="Tahoma"/>
      <family val="2"/>
    </font>
    <font>
      <b/>
      <i/>
      <sz val="11"/>
      <name val="Tahoma"/>
      <family val="2"/>
    </font>
    <font>
      <b/>
      <u/>
      <sz val="11"/>
      <name val="Tahoma"/>
      <family val="2"/>
    </font>
    <font>
      <sz val="12"/>
      <color rgb="FFFF0000"/>
      <name val="Trebuchet MS"/>
      <family val="2"/>
    </font>
    <font>
      <b/>
      <sz val="12"/>
      <color rgb="FFFF0000"/>
      <name val="Trebuchet MS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09">
    <xf numFmtId="0" fontId="0" fillId="0" borderId="0" xfId="0"/>
    <xf numFmtId="0" fontId="2" fillId="0" borderId="0" xfId="0" applyFont="1"/>
    <xf numFmtId="0" fontId="2" fillId="0" borderId="0" xfId="0" applyFont="1" applyAlignment="1"/>
    <xf numFmtId="43" fontId="2" fillId="0" borderId="0" xfId="1" applyFont="1"/>
    <xf numFmtId="0" fontId="2" fillId="2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 indent="15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8"/>
    </xf>
    <xf numFmtId="0" fontId="2" fillId="0" borderId="1" xfId="0" applyFont="1" applyBorder="1"/>
    <xf numFmtId="0" fontId="2" fillId="0" borderId="0" xfId="0" applyFont="1" applyFill="1"/>
    <xf numFmtId="43" fontId="2" fillId="0" borderId="0" xfId="0" applyNumberFormat="1" applyFont="1"/>
    <xf numFmtId="43" fontId="2" fillId="3" borderId="0" xfId="1" applyNumberFormat="1" applyFont="1" applyFill="1" applyAlignment="1">
      <alignment horizontal="left"/>
    </xf>
    <xf numFmtId="0" fontId="2" fillId="3" borderId="0" xfId="0" applyFont="1" applyFill="1"/>
    <xf numFmtId="0" fontId="2" fillId="3" borderId="1" xfId="0" applyFont="1" applyFill="1" applyBorder="1"/>
    <xf numFmtId="43" fontId="2" fillId="3" borderId="0" xfId="1" applyFont="1" applyFill="1"/>
    <xf numFmtId="0" fontId="4" fillId="4" borderId="0" xfId="0" applyFont="1" applyFill="1" applyAlignment="1">
      <alignment horizontal="center"/>
    </xf>
    <xf numFmtId="43" fontId="1" fillId="5" borderId="2" xfId="1" applyFont="1" applyFill="1" applyBorder="1"/>
    <xf numFmtId="43" fontId="2" fillId="5" borderId="2" xfId="0" applyNumberFormat="1" applyFont="1" applyFill="1" applyBorder="1"/>
    <xf numFmtId="43" fontId="1" fillId="5" borderId="2" xfId="0" applyNumberFormat="1" applyFont="1" applyFill="1" applyBorder="1"/>
    <xf numFmtId="0" fontId="8" fillId="2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 applyFill="1"/>
    <xf numFmtId="0" fontId="5" fillId="0" borderId="0" xfId="0" applyFont="1" applyFill="1" applyAlignment="1"/>
    <xf numFmtId="43" fontId="2" fillId="3" borderId="1" xfId="1" applyFont="1" applyFill="1" applyBorder="1"/>
    <xf numFmtId="0" fontId="9" fillId="0" borderId="0" xfId="0" applyFont="1" applyFill="1" applyAlignment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164" fontId="9" fillId="0" borderId="0" xfId="1" applyNumberFormat="1" applyFont="1" applyFill="1" applyBorder="1" applyAlignment="1">
      <alignment horizontal="right"/>
    </xf>
    <xf numFmtId="0" fontId="10" fillId="0" borderId="0" xfId="0" applyFont="1"/>
    <xf numFmtId="14" fontId="9" fillId="0" borderId="0" xfId="0" applyNumberFormat="1" applyFont="1" applyFill="1" applyBorder="1" applyAlignment="1">
      <alignment horizontal="center"/>
    </xf>
    <xf numFmtId="0" fontId="9" fillId="0" borderId="3" xfId="0" applyFont="1" applyFill="1" applyBorder="1"/>
    <xf numFmtId="0" fontId="9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left"/>
    </xf>
    <xf numFmtId="39" fontId="9" fillId="0" borderId="3" xfId="1" applyNumberFormat="1" applyFont="1" applyFill="1" applyBorder="1"/>
    <xf numFmtId="39" fontId="9" fillId="0" borderId="3" xfId="1" applyNumberFormat="1" applyFont="1" applyFill="1" applyBorder="1" applyAlignment="1">
      <alignment horizontal="center"/>
    </xf>
    <xf numFmtId="39" fontId="9" fillId="0" borderId="0" xfId="1" applyNumberFormat="1" applyFont="1" applyFill="1" applyBorder="1" applyAlignment="1">
      <alignment horizontal="center"/>
    </xf>
    <xf numFmtId="165" fontId="9" fillId="0" borderId="3" xfId="1" applyNumberFormat="1" applyFont="1" applyFill="1" applyBorder="1"/>
    <xf numFmtId="165" fontId="9" fillId="0" borderId="3" xfId="1" applyNumberFormat="1" applyFont="1" applyFill="1" applyBorder="1" applyAlignment="1" applyProtection="1">
      <alignment horizontal="center"/>
      <protection hidden="1"/>
    </xf>
    <xf numFmtId="164" fontId="9" fillId="0" borderId="0" xfId="1" applyNumberFormat="1" applyFont="1" applyFill="1" applyBorder="1" applyAlignment="1">
      <alignment horizontal="center"/>
    </xf>
    <xf numFmtId="0" fontId="11" fillId="8" borderId="3" xfId="0" applyFont="1" applyFill="1" applyBorder="1"/>
    <xf numFmtId="165" fontId="12" fillId="0" borderId="3" xfId="1" applyNumberFormat="1" applyFont="1" applyFill="1" applyBorder="1"/>
    <xf numFmtId="165" fontId="12" fillId="0" borderId="3" xfId="1" applyNumberFormat="1" applyFont="1" applyFill="1" applyBorder="1" applyAlignment="1" applyProtection="1">
      <alignment horizontal="center"/>
      <protection hidden="1"/>
    </xf>
    <xf numFmtId="0" fontId="12" fillId="0" borderId="3" xfId="0" applyFont="1" applyFill="1" applyBorder="1"/>
    <xf numFmtId="165" fontId="12" fillId="0" borderId="4" xfId="1" applyNumberFormat="1" applyFont="1" applyFill="1" applyBorder="1" applyAlignment="1" applyProtection="1">
      <alignment horizontal="center"/>
      <protection hidden="1"/>
    </xf>
    <xf numFmtId="0" fontId="9" fillId="0" borderId="5" xfId="0" applyFont="1" applyFill="1" applyBorder="1" applyAlignment="1">
      <alignment horizontal="left"/>
    </xf>
    <xf numFmtId="165" fontId="10" fillId="0" borderId="3" xfId="1" applyNumberFormat="1" applyFont="1" applyFill="1" applyBorder="1" applyAlignment="1"/>
    <xf numFmtId="165" fontId="9" fillId="0" borderId="6" xfId="1" applyNumberFormat="1" applyFont="1" applyFill="1" applyBorder="1" applyAlignment="1" applyProtection="1">
      <alignment horizontal="center"/>
      <protection hidden="1"/>
    </xf>
    <xf numFmtId="0" fontId="9" fillId="0" borderId="0" xfId="0" applyFont="1" applyFill="1"/>
    <xf numFmtId="39" fontId="13" fillId="0" borderId="3" xfId="1" applyNumberFormat="1" applyFont="1" applyFill="1" applyBorder="1" applyAlignment="1">
      <alignment horizontal="center"/>
    </xf>
    <xf numFmtId="164" fontId="13" fillId="0" borderId="3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165" fontId="9" fillId="0" borderId="4" xfId="1" applyNumberFormat="1" applyFont="1" applyFill="1" applyBorder="1" applyAlignment="1">
      <alignment horizontal="center"/>
    </xf>
    <xf numFmtId="165" fontId="9" fillId="9" borderId="4" xfId="1" applyNumberFormat="1" applyFont="1" applyFill="1" applyBorder="1" applyAlignment="1">
      <alignment horizontal="right"/>
    </xf>
    <xf numFmtId="164" fontId="9" fillId="0" borderId="0" xfId="1" applyNumberFormat="1" applyFont="1" applyFill="1" applyAlignment="1">
      <alignment horizontal="right"/>
    </xf>
    <xf numFmtId="39" fontId="9" fillId="0" borderId="0" xfId="1" applyNumberFormat="1" applyFont="1" applyFill="1" applyBorder="1"/>
    <xf numFmtId="0" fontId="9" fillId="10" borderId="0" xfId="0" applyFont="1" applyFill="1" applyAlignment="1"/>
    <xf numFmtId="0" fontId="12" fillId="0" borderId="3" xfId="0" applyFont="1" applyFill="1" applyBorder="1" applyAlignment="1">
      <alignment horizontal="center"/>
    </xf>
    <xf numFmtId="165" fontId="10" fillId="0" borderId="3" xfId="1" applyNumberFormat="1" applyFont="1" applyFill="1" applyBorder="1"/>
    <xf numFmtId="165" fontId="11" fillId="0" borderId="3" xfId="1" applyNumberFormat="1" applyFont="1" applyFill="1" applyBorder="1"/>
    <xf numFmtId="0" fontId="10" fillId="8" borderId="9" xfId="0" applyFont="1" applyFill="1" applyBorder="1"/>
    <xf numFmtId="165" fontId="9" fillId="8" borderId="9" xfId="1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horizontal="center"/>
    </xf>
    <xf numFmtId="164" fontId="9" fillId="0" borderId="3" xfId="1" applyNumberFormat="1" applyFont="1" applyFill="1" applyBorder="1" applyAlignment="1">
      <alignment horizontal="right"/>
    </xf>
    <xf numFmtId="0" fontId="12" fillId="8" borderId="3" xfId="0" applyFont="1" applyFill="1" applyBorder="1"/>
    <xf numFmtId="0" fontId="13" fillId="8" borderId="3" xfId="0" applyFont="1" applyFill="1" applyBorder="1" applyAlignment="1">
      <alignment horizontal="left"/>
    </xf>
    <xf numFmtId="0" fontId="13" fillId="8" borderId="3" xfId="0" applyFont="1" applyFill="1" applyBorder="1" applyAlignment="1">
      <alignment horizontal="center"/>
    </xf>
    <xf numFmtId="165" fontId="13" fillId="8" borderId="3" xfId="1" applyNumberFormat="1" applyFont="1" applyFill="1" applyBorder="1" applyAlignment="1">
      <alignment horizontal="right"/>
    </xf>
    <xf numFmtId="0" fontId="9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5" fontId="12" fillId="8" borderId="3" xfId="1" applyNumberFormat="1" applyFont="1" applyFill="1" applyBorder="1" applyAlignment="1">
      <alignment horizontal="right"/>
    </xf>
    <xf numFmtId="0" fontId="14" fillId="8" borderId="3" xfId="0" applyFont="1" applyFill="1" applyBorder="1"/>
    <xf numFmtId="0" fontId="14" fillId="8" borderId="3" xfId="0" applyFont="1" applyFill="1" applyBorder="1" applyAlignment="1">
      <alignment horizontal="center"/>
    </xf>
    <xf numFmtId="165" fontId="14" fillId="8" borderId="3" xfId="1" applyNumberFormat="1" applyFont="1" applyFill="1" applyBorder="1" applyAlignment="1">
      <alignment horizontal="right"/>
    </xf>
    <xf numFmtId="0" fontId="13" fillId="8" borderId="3" xfId="0" applyFont="1" applyFill="1" applyBorder="1"/>
    <xf numFmtId="165" fontId="13" fillId="0" borderId="3" xfId="1" applyNumberFormat="1" applyFont="1" applyFill="1" applyBorder="1" applyAlignment="1">
      <alignment horizontal="right"/>
    </xf>
    <xf numFmtId="0" fontId="9" fillId="0" borderId="9" xfId="0" applyFont="1" applyFill="1" applyBorder="1"/>
    <xf numFmtId="0" fontId="9" fillId="0" borderId="9" xfId="0" applyFont="1" applyFill="1" applyBorder="1" applyAlignment="1">
      <alignment horizontal="center"/>
    </xf>
    <xf numFmtId="164" fontId="9" fillId="0" borderId="3" xfId="1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/>
    </xf>
    <xf numFmtId="165" fontId="12" fillId="0" borderId="3" xfId="1" applyNumberFormat="1" applyFont="1" applyFill="1" applyBorder="1" applyAlignment="1">
      <alignment horizontal="center"/>
    </xf>
    <xf numFmtId="0" fontId="12" fillId="0" borderId="9" xfId="0" applyFont="1" applyFill="1" applyBorder="1"/>
    <xf numFmtId="0" fontId="12" fillId="0" borderId="9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20" xfId="0" applyFont="1" applyFill="1" applyBorder="1" applyAlignment="1"/>
    <xf numFmtId="0" fontId="9" fillId="8" borderId="3" xfId="0" applyFont="1" applyFill="1" applyBorder="1"/>
    <xf numFmtId="164" fontId="9" fillId="8" borderId="3" xfId="1" applyNumberFormat="1" applyFont="1" applyFill="1" applyBorder="1" applyAlignment="1">
      <alignment horizontal="right"/>
    </xf>
    <xf numFmtId="166" fontId="12" fillId="8" borderId="3" xfId="0" applyNumberFormat="1" applyFont="1" applyFill="1" applyBorder="1"/>
    <xf numFmtId="0" fontId="12" fillId="0" borderId="3" xfId="0" applyFont="1" applyBorder="1"/>
    <xf numFmtId="165" fontId="12" fillId="0" borderId="3" xfId="1" applyNumberFormat="1" applyFont="1" applyFill="1" applyBorder="1" applyAlignment="1">
      <alignment horizontal="right"/>
    </xf>
    <xf numFmtId="166" fontId="14" fillId="8" borderId="3" xfId="0" applyNumberFormat="1" applyFont="1" applyFill="1" applyBorder="1"/>
    <xf numFmtId="0" fontId="14" fillId="0" borderId="3" xfId="0" applyFont="1" applyBorder="1"/>
    <xf numFmtId="165" fontId="14" fillId="0" borderId="3" xfId="1" applyNumberFormat="1" applyFont="1" applyFill="1" applyBorder="1" applyAlignment="1">
      <alignment horizontal="right"/>
    </xf>
    <xf numFmtId="0" fontId="9" fillId="8" borderId="9" xfId="0" applyFont="1" applyFill="1" applyBorder="1"/>
    <xf numFmtId="0" fontId="10" fillId="0" borderId="9" xfId="0" applyFont="1" applyBorder="1"/>
    <xf numFmtId="0" fontId="9" fillId="8" borderId="9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8" borderId="0" xfId="0" applyFont="1" applyFill="1" applyBorder="1"/>
    <xf numFmtId="0" fontId="10" fillId="0" borderId="0" xfId="0" applyFont="1" applyBorder="1"/>
    <xf numFmtId="0" fontId="9" fillId="8" borderId="0" xfId="0" applyFont="1" applyFill="1" applyBorder="1" applyAlignment="1">
      <alignment horizontal="center"/>
    </xf>
    <xf numFmtId="164" fontId="9" fillId="8" borderId="0" xfId="1" applyNumberFormat="1" applyFont="1" applyFill="1" applyBorder="1" applyAlignment="1">
      <alignment horizontal="right"/>
    </xf>
    <xf numFmtId="0" fontId="10" fillId="0" borderId="3" xfId="0" applyFont="1" applyFill="1" applyBorder="1"/>
    <xf numFmtId="0" fontId="10" fillId="0" borderId="3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center"/>
    </xf>
    <xf numFmtId="164" fontId="10" fillId="0" borderId="3" xfId="1" applyNumberFormat="1" applyFont="1" applyFill="1" applyBorder="1" applyAlignment="1">
      <alignment horizontal="right"/>
    </xf>
    <xf numFmtId="0" fontId="9" fillId="0" borderId="0" xfId="0" applyFont="1" applyFill="1" applyAlignment="1">
      <alignment horizontal="center"/>
    </xf>
    <xf numFmtId="164" fontId="10" fillId="0" borderId="0" xfId="1" applyNumberFormat="1" applyFont="1" applyAlignment="1">
      <alignment horizontal="right"/>
    </xf>
    <xf numFmtId="0" fontId="16" fillId="8" borderId="0" xfId="0" applyFont="1" applyFill="1"/>
    <xf numFmtId="0" fontId="16" fillId="0" borderId="0" xfId="0" applyFont="1"/>
    <xf numFmtId="0" fontId="18" fillId="12" borderId="22" xfId="0" applyFont="1" applyFill="1" applyBorder="1" applyAlignment="1">
      <alignment horizontal="center"/>
    </xf>
    <xf numFmtId="0" fontId="18" fillId="12" borderId="23" xfId="0" applyFont="1" applyFill="1" applyBorder="1" applyAlignment="1">
      <alignment horizontal="center"/>
    </xf>
    <xf numFmtId="40" fontId="18" fillId="12" borderId="3" xfId="0" applyNumberFormat="1" applyFont="1" applyFill="1" applyBorder="1" applyAlignment="1">
      <alignment horizontal="center"/>
    </xf>
    <xf numFmtId="0" fontId="18" fillId="12" borderId="4" xfId="0" applyFont="1" applyFill="1" applyBorder="1" applyAlignment="1">
      <alignment horizontal="center"/>
    </xf>
    <xf numFmtId="0" fontId="18" fillId="12" borderId="24" xfId="0" applyFont="1" applyFill="1" applyBorder="1" applyAlignment="1">
      <alignment horizontal="center"/>
    </xf>
    <xf numFmtId="0" fontId="18" fillId="12" borderId="3" xfId="0" applyFont="1" applyFill="1" applyBorder="1" applyAlignment="1">
      <alignment horizontal="center"/>
    </xf>
    <xf numFmtId="17" fontId="18" fillId="12" borderId="3" xfId="0" applyNumberFormat="1" applyFont="1" applyFill="1" applyBorder="1" applyAlignment="1">
      <alignment horizontal="center"/>
    </xf>
    <xf numFmtId="16" fontId="18" fillId="12" borderId="3" xfId="0" applyNumberFormat="1" applyFont="1" applyFill="1" applyBorder="1" applyAlignment="1">
      <alignment horizontal="center"/>
    </xf>
    <xf numFmtId="0" fontId="18" fillId="8" borderId="4" xfId="0" applyFont="1" applyFill="1" applyBorder="1" applyAlignment="1">
      <alignment horizontal="center"/>
    </xf>
    <xf numFmtId="0" fontId="18" fillId="8" borderId="24" xfId="0" applyFont="1" applyFill="1" applyBorder="1" applyAlignment="1">
      <alignment horizontal="center"/>
    </xf>
    <xf numFmtId="40" fontId="18" fillId="8" borderId="4" xfId="0" applyNumberFormat="1" applyFont="1" applyFill="1" applyBorder="1" applyAlignment="1">
      <alignment horizontal="center"/>
    </xf>
    <xf numFmtId="0" fontId="18" fillId="8" borderId="3" xfId="0" applyFont="1" applyFill="1" applyBorder="1" applyAlignment="1">
      <alignment horizontal="center"/>
    </xf>
    <xf numFmtId="17" fontId="18" fillId="8" borderId="3" xfId="0" applyNumberFormat="1" applyFont="1" applyFill="1" applyBorder="1" applyAlignment="1">
      <alignment horizontal="center"/>
    </xf>
    <xf numFmtId="16" fontId="18" fillId="8" borderId="8" xfId="0" applyNumberFormat="1" applyFont="1" applyFill="1" applyBorder="1" applyAlignment="1">
      <alignment horizontal="center"/>
    </xf>
    <xf numFmtId="16" fontId="18" fillId="8" borderId="3" xfId="0" applyNumberFormat="1" applyFont="1" applyFill="1" applyBorder="1" applyAlignment="1">
      <alignment horizontal="center"/>
    </xf>
    <xf numFmtId="0" fontId="16" fillId="13" borderId="4" xfId="0" applyFont="1" applyFill="1" applyBorder="1" applyAlignment="1">
      <alignment horizontal="center"/>
    </xf>
    <xf numFmtId="0" fontId="16" fillId="13" borderId="24" xfId="0" applyFont="1" applyFill="1" applyBorder="1" applyAlignment="1">
      <alignment horizontal="left"/>
    </xf>
    <xf numFmtId="38" fontId="16" fillId="12" borderId="4" xfId="0" applyNumberFormat="1" applyFont="1" applyFill="1" applyBorder="1" applyAlignment="1">
      <alignment horizontal="right"/>
    </xf>
    <xf numFmtId="38" fontId="16" fillId="13" borderId="4" xfId="1" applyNumberFormat="1" applyFont="1" applyFill="1" applyBorder="1" applyAlignment="1">
      <alignment horizontal="right"/>
    </xf>
    <xf numFmtId="38" fontId="16" fillId="13" borderId="3" xfId="0" applyNumberFormat="1" applyFont="1" applyFill="1" applyBorder="1" applyAlignment="1">
      <alignment horizontal="right"/>
    </xf>
    <xf numFmtId="38" fontId="16" fillId="13" borderId="8" xfId="0" applyNumberFormat="1" applyFont="1" applyFill="1" applyBorder="1" applyAlignment="1">
      <alignment horizontal="right"/>
    </xf>
    <xf numFmtId="38" fontId="18" fillId="13" borderId="3" xfId="0" applyNumberFormat="1" applyFont="1" applyFill="1" applyBorder="1" applyAlignment="1">
      <alignment horizontal="right"/>
    </xf>
    <xf numFmtId="38" fontId="18" fillId="13" borderId="3" xfId="0" applyNumberFormat="1" applyFont="1" applyFill="1" applyBorder="1" applyAlignment="1">
      <alignment horizontal="center"/>
    </xf>
    <xf numFmtId="38" fontId="16" fillId="13" borderId="4" xfId="0" applyNumberFormat="1" applyFont="1" applyFill="1" applyBorder="1" applyAlignment="1">
      <alignment horizontal="right"/>
    </xf>
    <xf numFmtId="38" fontId="16" fillId="13" borderId="25" xfId="0" applyNumberFormat="1" applyFont="1" applyFill="1" applyBorder="1" applyAlignment="1">
      <alignment horizontal="right"/>
    </xf>
    <xf numFmtId="38" fontId="18" fillId="13" borderId="4" xfId="0" applyNumberFormat="1" applyFont="1" applyFill="1" applyBorder="1" applyAlignment="1">
      <alignment horizontal="right"/>
    </xf>
    <xf numFmtId="38" fontId="16" fillId="12" borderId="3" xfId="0" applyNumberFormat="1" applyFont="1" applyFill="1" applyBorder="1" applyAlignment="1">
      <alignment horizontal="right"/>
    </xf>
    <xf numFmtId="38" fontId="16" fillId="13" borderId="4" xfId="1" applyNumberFormat="1" applyFont="1" applyFill="1" applyBorder="1" applyAlignment="1">
      <alignment horizontal="center"/>
    </xf>
    <xf numFmtId="38" fontId="16" fillId="13" borderId="25" xfId="1" applyNumberFormat="1" applyFont="1" applyFill="1" applyBorder="1" applyAlignment="1">
      <alignment horizontal="center"/>
    </xf>
    <xf numFmtId="0" fontId="16" fillId="13" borderId="24" xfId="0" applyFont="1" applyFill="1" applyBorder="1" applyAlignment="1">
      <alignment horizontal="left" wrapText="1"/>
    </xf>
    <xf numFmtId="38" fontId="16" fillId="12" borderId="3" xfId="1" applyNumberFormat="1" applyFont="1" applyFill="1" applyBorder="1" applyAlignment="1">
      <alignment horizontal="right" wrapText="1"/>
    </xf>
    <xf numFmtId="38" fontId="16" fillId="13" borderId="4" xfId="1" applyNumberFormat="1" applyFont="1" applyFill="1" applyBorder="1" applyAlignment="1">
      <alignment horizontal="right" wrapText="1"/>
    </xf>
    <xf numFmtId="38" fontId="16" fillId="13" borderId="3" xfId="1" applyNumberFormat="1" applyFont="1" applyFill="1" applyBorder="1" applyAlignment="1">
      <alignment horizontal="right"/>
    </xf>
    <xf numFmtId="38" fontId="16" fillId="13" borderId="8" xfId="1" applyNumberFormat="1" applyFont="1" applyFill="1" applyBorder="1" applyAlignment="1">
      <alignment horizontal="right"/>
    </xf>
    <xf numFmtId="38" fontId="16" fillId="13" borderId="25" xfId="1" applyNumberFormat="1" applyFont="1" applyFill="1" applyBorder="1" applyAlignment="1">
      <alignment horizontal="right"/>
    </xf>
    <xf numFmtId="0" fontId="16" fillId="13" borderId="3" xfId="0" applyFont="1" applyFill="1" applyBorder="1" applyAlignment="1">
      <alignment horizontal="left"/>
    </xf>
    <xf numFmtId="0" fontId="16" fillId="13" borderId="3" xfId="0" applyFont="1" applyFill="1" applyBorder="1" applyAlignment="1">
      <alignment horizontal="left" wrapText="1"/>
    </xf>
    <xf numFmtId="38" fontId="16" fillId="13" borderId="3" xfId="0" applyNumberFormat="1" applyFont="1" applyFill="1" applyBorder="1" applyAlignment="1">
      <alignment horizontal="right" wrapText="1"/>
    </xf>
    <xf numFmtId="38" fontId="16" fillId="13" borderId="3" xfId="1" applyNumberFormat="1" applyFont="1" applyFill="1" applyBorder="1" applyAlignment="1">
      <alignment horizontal="right" wrapText="1"/>
    </xf>
    <xf numFmtId="0" fontId="16" fillId="8" borderId="9" xfId="0" applyFont="1" applyFill="1" applyBorder="1" applyAlignment="1">
      <alignment horizontal="center"/>
    </xf>
    <xf numFmtId="0" fontId="16" fillId="8" borderId="3" xfId="0" applyFont="1" applyFill="1" applyBorder="1" applyAlignment="1">
      <alignment horizontal="left"/>
    </xf>
    <xf numFmtId="38" fontId="18" fillId="12" borderId="9" xfId="1" applyNumberFormat="1" applyFont="1" applyFill="1" applyBorder="1" applyAlignment="1">
      <alignment horizontal="right" wrapText="1"/>
    </xf>
    <xf numFmtId="38" fontId="18" fillId="13" borderId="9" xfId="0" applyNumberFormat="1" applyFont="1" applyFill="1" applyBorder="1" applyAlignment="1">
      <alignment horizontal="right" wrapText="1"/>
    </xf>
    <xf numFmtId="38" fontId="18" fillId="13" borderId="9" xfId="0" applyNumberFormat="1" applyFont="1" applyFill="1" applyBorder="1" applyAlignment="1">
      <alignment horizontal="right"/>
    </xf>
    <xf numFmtId="38" fontId="18" fillId="13" borderId="9" xfId="1" applyNumberFormat="1" applyFont="1" applyFill="1" applyBorder="1" applyAlignment="1">
      <alignment horizontal="right"/>
    </xf>
    <xf numFmtId="0" fontId="16" fillId="8" borderId="3" xfId="0" applyFont="1" applyFill="1" applyBorder="1"/>
    <xf numFmtId="0" fontId="18" fillId="8" borderId="3" xfId="0" applyFont="1" applyFill="1" applyBorder="1" applyAlignment="1">
      <alignment horizontal="center" wrapText="1"/>
    </xf>
    <xf numFmtId="38" fontId="18" fillId="12" borderId="3" xfId="0" applyNumberFormat="1" applyFont="1" applyFill="1" applyBorder="1" applyAlignment="1">
      <alignment horizontal="right"/>
    </xf>
    <xf numFmtId="43" fontId="16" fillId="0" borderId="0" xfId="0" applyNumberFormat="1" applyFont="1"/>
    <xf numFmtId="0" fontId="1" fillId="4" borderId="0" xfId="0" applyFont="1" applyFill="1" applyAlignment="1">
      <alignment horizontal="center"/>
    </xf>
    <xf numFmtId="0" fontId="18" fillId="15" borderId="22" xfId="0" applyFont="1" applyFill="1" applyBorder="1" applyAlignment="1">
      <alignment horizontal="center"/>
    </xf>
    <xf numFmtId="0" fontId="18" fillId="15" borderId="23" xfId="0" applyFont="1" applyFill="1" applyBorder="1" applyAlignment="1">
      <alignment horizontal="center"/>
    </xf>
    <xf numFmtId="40" fontId="18" fillId="15" borderId="3" xfId="0" applyNumberFormat="1" applyFont="1" applyFill="1" applyBorder="1" applyAlignment="1">
      <alignment horizontal="center"/>
    </xf>
    <xf numFmtId="0" fontId="18" fillId="15" borderId="4" xfId="0" applyFont="1" applyFill="1" applyBorder="1" applyAlignment="1">
      <alignment horizontal="center"/>
    </xf>
    <xf numFmtId="0" fontId="18" fillId="15" borderId="24" xfId="0" applyFont="1" applyFill="1" applyBorder="1" applyAlignment="1">
      <alignment horizontal="center"/>
    </xf>
    <xf numFmtId="0" fontId="18" fillId="15" borderId="3" xfId="0" applyFont="1" applyFill="1" applyBorder="1" applyAlignment="1">
      <alignment horizontal="center"/>
    </xf>
    <xf numFmtId="17" fontId="18" fillId="15" borderId="3" xfId="0" applyNumberFormat="1" applyFont="1" applyFill="1" applyBorder="1" applyAlignment="1">
      <alignment horizontal="center"/>
    </xf>
    <xf numFmtId="16" fontId="18" fillId="15" borderId="3" xfId="0" applyNumberFormat="1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16" fillId="5" borderId="24" xfId="0" applyFont="1" applyFill="1" applyBorder="1" applyAlignment="1">
      <alignment horizontal="left"/>
    </xf>
    <xf numFmtId="38" fontId="16" fillId="5" borderId="4" xfId="0" applyNumberFormat="1" applyFont="1" applyFill="1" applyBorder="1" applyAlignment="1">
      <alignment horizontal="right"/>
    </xf>
    <xf numFmtId="38" fontId="16" fillId="5" borderId="4" xfId="1" applyNumberFormat="1" applyFont="1" applyFill="1" applyBorder="1" applyAlignment="1">
      <alignment horizontal="right"/>
    </xf>
    <xf numFmtId="38" fontId="16" fillId="5" borderId="3" xfId="0" applyNumberFormat="1" applyFont="1" applyFill="1" applyBorder="1" applyAlignment="1">
      <alignment horizontal="right"/>
    </xf>
    <xf numFmtId="38" fontId="16" fillId="5" borderId="8" xfId="0" applyNumberFormat="1" applyFont="1" applyFill="1" applyBorder="1" applyAlignment="1">
      <alignment horizontal="right"/>
    </xf>
    <xf numFmtId="38" fontId="18" fillId="5" borderId="3" xfId="0" applyNumberFormat="1" applyFont="1" applyFill="1" applyBorder="1" applyAlignment="1">
      <alignment horizontal="right"/>
    </xf>
    <xf numFmtId="38" fontId="18" fillId="5" borderId="3" xfId="0" applyNumberFormat="1" applyFont="1" applyFill="1" applyBorder="1" applyAlignment="1">
      <alignment horizontal="center"/>
    </xf>
    <xf numFmtId="38" fontId="16" fillId="5" borderId="25" xfId="0" applyNumberFormat="1" applyFont="1" applyFill="1" applyBorder="1" applyAlignment="1">
      <alignment horizontal="right"/>
    </xf>
    <xf numFmtId="38" fontId="18" fillId="5" borderId="4" xfId="0" applyNumberFormat="1" applyFont="1" applyFill="1" applyBorder="1" applyAlignment="1">
      <alignment horizontal="right"/>
    </xf>
    <xf numFmtId="38" fontId="16" fillId="5" borderId="4" xfId="1" applyNumberFormat="1" applyFont="1" applyFill="1" applyBorder="1" applyAlignment="1">
      <alignment horizontal="center"/>
    </xf>
    <xf numFmtId="38" fontId="16" fillId="5" borderId="25" xfId="1" applyNumberFormat="1" applyFont="1" applyFill="1" applyBorder="1" applyAlignment="1">
      <alignment horizontal="center"/>
    </xf>
    <xf numFmtId="0" fontId="16" fillId="5" borderId="24" xfId="0" applyFont="1" applyFill="1" applyBorder="1" applyAlignment="1">
      <alignment horizontal="left" wrapText="1"/>
    </xf>
    <xf numFmtId="38" fontId="16" fillId="5" borderId="3" xfId="1" applyNumberFormat="1" applyFont="1" applyFill="1" applyBorder="1" applyAlignment="1">
      <alignment horizontal="right" wrapText="1"/>
    </xf>
    <xf numFmtId="38" fontId="16" fillId="5" borderId="4" xfId="1" applyNumberFormat="1" applyFont="1" applyFill="1" applyBorder="1" applyAlignment="1">
      <alignment horizontal="right" wrapText="1"/>
    </xf>
    <xf numFmtId="38" fontId="16" fillId="5" borderId="3" xfId="1" applyNumberFormat="1" applyFont="1" applyFill="1" applyBorder="1" applyAlignment="1">
      <alignment horizontal="right"/>
    </xf>
    <xf numFmtId="38" fontId="16" fillId="5" borderId="8" xfId="1" applyNumberFormat="1" applyFont="1" applyFill="1" applyBorder="1" applyAlignment="1">
      <alignment horizontal="right"/>
    </xf>
    <xf numFmtId="38" fontId="16" fillId="5" borderId="25" xfId="1" applyNumberFormat="1" applyFont="1" applyFill="1" applyBorder="1" applyAlignment="1">
      <alignment horizontal="right"/>
    </xf>
    <xf numFmtId="0" fontId="16" fillId="5" borderId="3" xfId="0" applyFont="1" applyFill="1" applyBorder="1" applyAlignment="1">
      <alignment horizontal="left"/>
    </xf>
    <xf numFmtId="0" fontId="16" fillId="5" borderId="3" xfId="0" applyFont="1" applyFill="1" applyBorder="1" applyAlignment="1">
      <alignment horizontal="left" wrapText="1"/>
    </xf>
    <xf numFmtId="38" fontId="16" fillId="5" borderId="3" xfId="0" applyNumberFormat="1" applyFont="1" applyFill="1" applyBorder="1" applyAlignment="1">
      <alignment horizontal="right" wrapText="1"/>
    </xf>
    <xf numFmtId="38" fontId="18" fillId="5" borderId="9" xfId="1" applyNumberFormat="1" applyFont="1" applyFill="1" applyBorder="1" applyAlignment="1">
      <alignment horizontal="right" wrapText="1"/>
    </xf>
    <xf numFmtId="38" fontId="18" fillId="5" borderId="9" xfId="0" applyNumberFormat="1" applyFont="1" applyFill="1" applyBorder="1" applyAlignment="1">
      <alignment horizontal="right" wrapText="1"/>
    </xf>
    <xf numFmtId="38" fontId="18" fillId="5" borderId="9" xfId="0" applyNumberFormat="1" applyFont="1" applyFill="1" applyBorder="1" applyAlignment="1">
      <alignment horizontal="right"/>
    </xf>
    <xf numFmtId="38" fontId="18" fillId="5" borderId="9" xfId="1" applyNumberFormat="1" applyFont="1" applyFill="1" applyBorder="1" applyAlignment="1">
      <alignment horizontal="right"/>
    </xf>
    <xf numFmtId="38" fontId="18" fillId="15" borderId="3" xfId="0" applyNumberFormat="1" applyFont="1" applyFill="1" applyBorder="1" applyAlignment="1">
      <alignment horizontal="right"/>
    </xf>
    <xf numFmtId="0" fontId="23" fillId="0" borderId="0" xfId="0" applyFont="1"/>
    <xf numFmtId="164" fontId="23" fillId="0" borderId="0" xfId="1" applyNumberFormat="1" applyFont="1"/>
    <xf numFmtId="164" fontId="24" fillId="0" borderId="0" xfId="1" applyNumberFormat="1" applyFont="1" applyAlignment="1">
      <alignment horizontal="center"/>
    </xf>
    <xf numFmtId="0" fontId="24" fillId="0" borderId="0" xfId="0" applyFont="1"/>
    <xf numFmtId="164" fontId="24" fillId="0" borderId="0" xfId="1" applyNumberFormat="1" applyFont="1"/>
    <xf numFmtId="164" fontId="24" fillId="0" borderId="0" xfId="1" applyNumberFormat="1" applyFont="1" applyFill="1"/>
    <xf numFmtId="164" fontId="23" fillId="0" borderId="0" xfId="1" applyNumberFormat="1" applyFont="1" applyFill="1"/>
    <xf numFmtId="164" fontId="23" fillId="0" borderId="21" xfId="1" applyNumberFormat="1" applyFont="1" applyFill="1" applyBorder="1"/>
    <xf numFmtId="164" fontId="23" fillId="0" borderId="21" xfId="1" applyNumberFormat="1" applyFont="1" applyBorder="1"/>
    <xf numFmtId="164" fontId="23" fillId="0" borderId="0" xfId="1" applyNumberFormat="1" applyFont="1" applyFill="1" applyBorder="1"/>
    <xf numFmtId="164" fontId="23" fillId="0" borderId="0" xfId="1" applyNumberFormat="1" applyFont="1" applyBorder="1"/>
    <xf numFmtId="164" fontId="25" fillId="0" borderId="0" xfId="1" applyNumberFormat="1" applyFont="1"/>
    <xf numFmtId="164" fontId="23" fillId="0" borderId="0" xfId="0" applyNumberFormat="1" applyFont="1"/>
    <xf numFmtId="0" fontId="23" fillId="0" borderId="1" xfId="0" applyFont="1" applyBorder="1"/>
    <xf numFmtId="0" fontId="24" fillId="0" borderId="1" xfId="0" applyFont="1" applyBorder="1"/>
    <xf numFmtId="164" fontId="23" fillId="0" borderId="1" xfId="1" applyNumberFormat="1" applyFont="1" applyBorder="1"/>
    <xf numFmtId="164" fontId="24" fillId="0" borderId="1" xfId="1" applyNumberFormat="1" applyFont="1" applyBorder="1"/>
    <xf numFmtId="0" fontId="19" fillId="0" borderId="0" xfId="0" applyFont="1" applyBorder="1" applyAlignment="1"/>
    <xf numFmtId="0" fontId="1" fillId="0" borderId="0" xfId="0" applyFont="1" applyFill="1" applyAlignment="1">
      <alignment horizontal="center"/>
    </xf>
    <xf numFmtId="0" fontId="2" fillId="0" borderId="0" xfId="0" applyFont="1" applyBorder="1"/>
    <xf numFmtId="0" fontId="4" fillId="4" borderId="0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 vertical="center" wrapText="1"/>
    </xf>
    <xf numFmtId="167" fontId="20" fillId="4" borderId="4" xfId="1" applyNumberFormat="1" applyFont="1" applyFill="1" applyBorder="1" applyAlignment="1">
      <alignment horizontal="center"/>
    </xf>
    <xf numFmtId="167" fontId="20" fillId="4" borderId="5" xfId="1" applyNumberFormat="1" applyFont="1" applyFill="1" applyBorder="1" applyAlignment="1">
      <alignment horizontal="center"/>
    </xf>
    <xf numFmtId="167" fontId="20" fillId="4" borderId="3" xfId="1" applyNumberFormat="1" applyFont="1" applyFill="1" applyBorder="1" applyAlignment="1">
      <alignment horizontal="center"/>
    </xf>
    <xf numFmtId="0" fontId="4" fillId="0" borderId="0" xfId="0" applyFont="1" applyAlignment="1"/>
    <xf numFmtId="0" fontId="1" fillId="0" borderId="0" xfId="0" applyFont="1" applyAlignment="1"/>
    <xf numFmtId="0" fontId="4" fillId="0" borderId="0" xfId="0" applyFont="1" applyAlignment="1">
      <alignment horizontal="left"/>
    </xf>
    <xf numFmtId="0" fontId="1" fillId="0" borderId="0" xfId="0" applyFont="1"/>
    <xf numFmtId="0" fontId="27" fillId="0" borderId="0" xfId="0" applyFont="1" applyAlignment="1">
      <alignment horizontal="right"/>
    </xf>
    <xf numFmtId="9" fontId="10" fillId="0" borderId="0" xfId="2" applyFont="1" applyAlignment="1">
      <alignment horizontal="center"/>
    </xf>
    <xf numFmtId="0" fontId="28" fillId="0" borderId="0" xfId="0" applyFont="1"/>
    <xf numFmtId="167" fontId="10" fillId="0" borderId="0" xfId="1" applyNumberFormat="1" applyFont="1" applyAlignment="1">
      <alignment horizontal="center"/>
    </xf>
    <xf numFmtId="0" fontId="11" fillId="0" borderId="28" xfId="0" applyFont="1" applyBorder="1"/>
    <xf numFmtId="0" fontId="29" fillId="0" borderId="29" xfId="0" applyFont="1" applyBorder="1"/>
    <xf numFmtId="9" fontId="10" fillId="0" borderId="29" xfId="2" applyFont="1" applyBorder="1" applyAlignment="1">
      <alignment horizontal="center"/>
    </xf>
    <xf numFmtId="0" fontId="10" fillId="0" borderId="29" xfId="0" applyFont="1" applyBorder="1"/>
    <xf numFmtId="0" fontId="10" fillId="0" borderId="28" xfId="0" applyFont="1" applyBorder="1" applyAlignment="1">
      <alignment horizontal="right"/>
    </xf>
    <xf numFmtId="10" fontId="10" fillId="0" borderId="29" xfId="2" applyNumberFormat="1" applyFont="1" applyBorder="1" applyAlignment="1">
      <alignment horizontal="center"/>
    </xf>
    <xf numFmtId="167" fontId="10" fillId="0" borderId="29" xfId="1" applyNumberFormat="1" applyFont="1" applyBorder="1"/>
    <xf numFmtId="167" fontId="10" fillId="0" borderId="0" xfId="1" applyNumberFormat="1" applyFont="1"/>
    <xf numFmtId="0" fontId="10" fillId="0" borderId="28" xfId="0" applyFont="1" applyBorder="1" applyAlignment="1">
      <alignment horizontal="center"/>
    </xf>
    <xf numFmtId="0" fontId="10" fillId="0" borderId="28" xfId="0" applyFont="1" applyBorder="1"/>
    <xf numFmtId="0" fontId="11" fillId="0" borderId="29" xfId="0" applyFont="1" applyBorder="1" applyAlignment="1">
      <alignment horizontal="right"/>
    </xf>
    <xf numFmtId="0" fontId="10" fillId="0" borderId="31" xfId="0" applyFont="1" applyBorder="1"/>
    <xf numFmtId="0" fontId="11" fillId="0" borderId="31" xfId="0" applyFont="1" applyBorder="1"/>
    <xf numFmtId="9" fontId="10" fillId="0" borderId="3" xfId="2" applyFont="1" applyBorder="1" applyAlignment="1">
      <alignment horizontal="center"/>
    </xf>
    <xf numFmtId="9" fontId="11" fillId="0" borderId="3" xfId="2" applyFont="1" applyBorder="1" applyAlignment="1">
      <alignment horizontal="center"/>
    </xf>
    <xf numFmtId="167" fontId="11" fillId="0" borderId="32" xfId="1" applyNumberFormat="1" applyFont="1" applyBorder="1"/>
    <xf numFmtId="43" fontId="2" fillId="16" borderId="0" xfId="1" applyFont="1" applyFill="1"/>
    <xf numFmtId="164" fontId="30" fillId="0" borderId="0" xfId="1" applyNumberFormat="1" applyFont="1" applyAlignment="1">
      <alignment horizontal="right"/>
    </xf>
    <xf numFmtId="0" fontId="1" fillId="0" borderId="0" xfId="0" applyFont="1" applyFill="1" applyAlignment="1"/>
    <xf numFmtId="0" fontId="2" fillId="0" borderId="0" xfId="0" applyFont="1" applyFill="1" applyAlignment="1"/>
    <xf numFmtId="43" fontId="23" fillId="0" borderId="0" xfId="0" applyNumberFormat="1" applyFont="1"/>
    <xf numFmtId="43" fontId="24" fillId="0" borderId="0" xfId="0" applyNumberFormat="1" applyFont="1"/>
    <xf numFmtId="0" fontId="4" fillId="6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167" fontId="26" fillId="4" borderId="5" xfId="1" applyNumberFormat="1" applyFont="1" applyFill="1" applyBorder="1" applyAlignment="1">
      <alignment horizontal="center" vertical="center" wrapText="1"/>
    </xf>
    <xf numFmtId="167" fontId="26" fillId="4" borderId="8" xfId="1" applyNumberFormat="1" applyFont="1" applyFill="1" applyBorder="1" applyAlignment="1">
      <alignment horizontal="center" vertical="center" wrapText="1"/>
    </xf>
    <xf numFmtId="167" fontId="26" fillId="4" borderId="23" xfId="1" applyNumberFormat="1" applyFont="1" applyFill="1" applyBorder="1" applyAlignment="1">
      <alignment horizontal="center" vertical="center" wrapText="1"/>
    </xf>
    <xf numFmtId="167" fontId="26" fillId="4" borderId="22" xfId="1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5" fontId="9" fillId="10" borderId="10" xfId="0" applyNumberFormat="1" applyFont="1" applyFill="1" applyBorder="1" applyAlignment="1">
      <alignment horizontal="center"/>
    </xf>
    <xf numFmtId="165" fontId="9" fillId="10" borderId="11" xfId="0" applyNumberFormat="1" applyFont="1" applyFill="1" applyBorder="1" applyAlignment="1">
      <alignment horizontal="center"/>
    </xf>
    <xf numFmtId="165" fontId="9" fillId="10" borderId="12" xfId="0" applyNumberFormat="1" applyFont="1" applyFill="1" applyBorder="1" applyAlignment="1">
      <alignment horizontal="center"/>
    </xf>
    <xf numFmtId="165" fontId="9" fillId="10" borderId="15" xfId="0" applyNumberFormat="1" applyFont="1" applyFill="1" applyBorder="1" applyAlignment="1">
      <alignment horizontal="center"/>
    </xf>
    <xf numFmtId="165" fontId="9" fillId="10" borderId="1" xfId="0" applyNumberFormat="1" applyFont="1" applyFill="1" applyBorder="1" applyAlignment="1">
      <alignment horizontal="center"/>
    </xf>
    <xf numFmtId="165" fontId="9" fillId="10" borderId="16" xfId="0" applyNumberFormat="1" applyFont="1" applyFill="1" applyBorder="1" applyAlignment="1">
      <alignment horizontal="center"/>
    </xf>
    <xf numFmtId="0" fontId="9" fillId="11" borderId="17" xfId="0" applyFont="1" applyFill="1" applyBorder="1" applyAlignment="1">
      <alignment horizontal="center"/>
    </xf>
    <xf numFmtId="0" fontId="9" fillId="11" borderId="18" xfId="0" applyFont="1" applyFill="1" applyBorder="1" applyAlignment="1">
      <alignment horizontal="center"/>
    </xf>
    <xf numFmtId="0" fontId="9" fillId="11" borderId="19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65" fontId="9" fillId="10" borderId="13" xfId="0" applyNumberFormat="1" applyFont="1" applyFill="1" applyBorder="1" applyAlignment="1">
      <alignment horizontal="center"/>
    </xf>
    <xf numFmtId="165" fontId="9" fillId="10" borderId="0" xfId="0" applyNumberFormat="1" applyFont="1" applyFill="1" applyBorder="1" applyAlignment="1">
      <alignment horizontal="center"/>
    </xf>
    <xf numFmtId="165" fontId="9" fillId="10" borderId="14" xfId="0" applyNumberFormat="1" applyFont="1" applyFill="1" applyBorder="1" applyAlignment="1">
      <alignment horizontal="center"/>
    </xf>
    <xf numFmtId="0" fontId="15" fillId="11" borderId="21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11" borderId="5" xfId="0" applyFont="1" applyFill="1" applyBorder="1" applyAlignment="1">
      <alignment horizontal="center"/>
    </xf>
    <xf numFmtId="0" fontId="9" fillId="11" borderId="7" xfId="0" applyFont="1" applyFill="1" applyBorder="1" applyAlignment="1">
      <alignment horizontal="center"/>
    </xf>
    <xf numFmtId="0" fontId="9" fillId="11" borderId="8" xfId="0" applyFont="1" applyFill="1" applyBorder="1" applyAlignment="1">
      <alignment horizontal="center"/>
    </xf>
    <xf numFmtId="165" fontId="9" fillId="10" borderId="10" xfId="1" applyNumberFormat="1" applyFont="1" applyFill="1" applyBorder="1" applyAlignment="1">
      <alignment horizontal="center"/>
    </xf>
    <xf numFmtId="165" fontId="9" fillId="10" borderId="11" xfId="1" applyNumberFormat="1" applyFont="1" applyFill="1" applyBorder="1" applyAlignment="1">
      <alignment horizontal="center"/>
    </xf>
    <xf numFmtId="165" fontId="9" fillId="10" borderId="12" xfId="1" applyNumberFormat="1" applyFont="1" applyFill="1" applyBorder="1" applyAlignment="1">
      <alignment horizontal="center"/>
    </xf>
    <xf numFmtId="165" fontId="9" fillId="10" borderId="13" xfId="1" applyNumberFormat="1" applyFont="1" applyFill="1" applyBorder="1" applyAlignment="1">
      <alignment horizontal="center"/>
    </xf>
    <xf numFmtId="165" fontId="9" fillId="10" borderId="0" xfId="1" applyNumberFormat="1" applyFont="1" applyFill="1" applyBorder="1" applyAlignment="1">
      <alignment horizontal="center"/>
    </xf>
    <xf numFmtId="165" fontId="9" fillId="10" borderId="14" xfId="1" applyNumberFormat="1" applyFont="1" applyFill="1" applyBorder="1" applyAlignment="1">
      <alignment horizontal="center"/>
    </xf>
    <xf numFmtId="165" fontId="9" fillId="10" borderId="15" xfId="1" applyNumberFormat="1" applyFont="1" applyFill="1" applyBorder="1" applyAlignment="1">
      <alignment horizontal="center"/>
    </xf>
    <xf numFmtId="165" fontId="9" fillId="10" borderId="1" xfId="1" applyNumberFormat="1" applyFont="1" applyFill="1" applyBorder="1" applyAlignment="1">
      <alignment horizontal="center"/>
    </xf>
    <xf numFmtId="165" fontId="9" fillId="10" borderId="16" xfId="1" applyNumberFormat="1" applyFont="1" applyFill="1" applyBorder="1" applyAlignment="1">
      <alignment horizontal="center"/>
    </xf>
    <xf numFmtId="0" fontId="18" fillId="12" borderId="5" xfId="0" applyFont="1" applyFill="1" applyBorder="1" applyAlignment="1">
      <alignment horizontal="center"/>
    </xf>
    <xf numFmtId="0" fontId="18" fillId="12" borderId="7" xfId="0" applyFont="1" applyFill="1" applyBorder="1" applyAlignment="1">
      <alignment horizontal="center"/>
    </xf>
    <xf numFmtId="0" fontId="18" fillId="12" borderId="8" xfId="0" applyFont="1" applyFill="1" applyBorder="1" applyAlignment="1">
      <alignment horizontal="center"/>
    </xf>
    <xf numFmtId="0" fontId="17" fillId="8" borderId="21" xfId="0" applyFont="1" applyFill="1" applyBorder="1" applyAlignment="1">
      <alignment horizontal="center"/>
    </xf>
    <xf numFmtId="0" fontId="18" fillId="15" borderId="5" xfId="0" applyFont="1" applyFill="1" applyBorder="1" applyAlignment="1">
      <alignment horizontal="center"/>
    </xf>
    <xf numFmtId="0" fontId="18" fillId="15" borderId="7" xfId="0" applyFont="1" applyFill="1" applyBorder="1" applyAlignment="1">
      <alignment horizontal="center"/>
    </xf>
    <xf numFmtId="0" fontId="18" fillId="15" borderId="8" xfId="0" applyFont="1" applyFill="1" applyBorder="1" applyAlignment="1">
      <alignment horizontal="center"/>
    </xf>
    <xf numFmtId="0" fontId="11" fillId="17" borderId="9" xfId="0" applyFont="1" applyFill="1" applyBorder="1" applyAlignment="1">
      <alignment horizontal="center" vertical="center" wrapText="1"/>
    </xf>
    <xf numFmtId="0" fontId="11" fillId="17" borderId="9" xfId="0" applyFont="1" applyFill="1" applyBorder="1" applyAlignment="1">
      <alignment horizontal="center" vertical="center"/>
    </xf>
    <xf numFmtId="9" fontId="10" fillId="17" borderId="9" xfId="2" applyFont="1" applyFill="1" applyBorder="1" applyAlignment="1">
      <alignment horizontal="center" vertical="center"/>
    </xf>
    <xf numFmtId="0" fontId="11" fillId="17" borderId="5" xfId="0" applyFont="1" applyFill="1" applyBorder="1" applyAlignment="1">
      <alignment horizontal="center"/>
    </xf>
    <xf numFmtId="0" fontId="11" fillId="17" borderId="7" xfId="0" applyFont="1" applyFill="1" applyBorder="1" applyAlignment="1">
      <alignment horizontal="center"/>
    </xf>
    <xf numFmtId="0" fontId="11" fillId="17" borderId="8" xfId="0" applyFont="1" applyFill="1" applyBorder="1" applyAlignment="1">
      <alignment horizontal="center"/>
    </xf>
    <xf numFmtId="0" fontId="11" fillId="17" borderId="4" xfId="0" applyFont="1" applyFill="1" applyBorder="1" applyAlignment="1">
      <alignment horizontal="center" vertical="center" wrapText="1"/>
    </xf>
    <xf numFmtId="0" fontId="11" fillId="17" borderId="4" xfId="0" applyFont="1" applyFill="1" applyBorder="1" applyAlignment="1">
      <alignment horizontal="center" vertical="center"/>
    </xf>
    <xf numFmtId="9" fontId="10" fillId="17" borderId="4" xfId="2" applyFont="1" applyFill="1" applyBorder="1" applyAlignment="1">
      <alignment horizontal="center" vertical="center"/>
    </xf>
    <xf numFmtId="0" fontId="28" fillId="17" borderId="26" xfId="0" applyFont="1" applyFill="1" applyBorder="1" applyAlignment="1">
      <alignment horizontal="center" vertical="center" wrapText="1"/>
    </xf>
    <xf numFmtId="0" fontId="28" fillId="17" borderId="27" xfId="0" applyFont="1" applyFill="1" applyBorder="1" applyAlignment="1">
      <alignment horizontal="center" vertical="center" wrapText="1"/>
    </xf>
    <xf numFmtId="167" fontId="11" fillId="17" borderId="30" xfId="1" applyNumberFormat="1" applyFont="1" applyFill="1" applyBorder="1"/>
    <xf numFmtId="167" fontId="11" fillId="17" borderId="32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00FF"/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.bin"/><Relationship Id="rId13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12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1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0.bin"/><Relationship Id="rId15" Type="http://schemas.openxmlformats.org/officeDocument/2006/relationships/printerSettings" Target="../printerSettings/printerSettings30.bin"/><Relationship Id="rId10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19.bin"/><Relationship Id="rId9" Type="http://schemas.openxmlformats.org/officeDocument/2006/relationships/printerSettings" Target="../printerSettings/printerSettings24.bin"/><Relationship Id="rId14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9.bin"/><Relationship Id="rId13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4.bin"/><Relationship Id="rId7" Type="http://schemas.openxmlformats.org/officeDocument/2006/relationships/printerSettings" Target="../printerSettings/printerSettings38.bin"/><Relationship Id="rId12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6" Type="http://schemas.openxmlformats.org/officeDocument/2006/relationships/printerSettings" Target="../printerSettings/printerSettings37.bin"/><Relationship Id="rId11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36.bin"/><Relationship Id="rId15" Type="http://schemas.openxmlformats.org/officeDocument/2006/relationships/printerSettings" Target="../printerSettings/printerSettings46.bin"/><Relationship Id="rId10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35.bin"/><Relationship Id="rId9" Type="http://schemas.openxmlformats.org/officeDocument/2006/relationships/printerSettings" Target="../printerSettings/printerSettings40.bin"/><Relationship Id="rId14" Type="http://schemas.openxmlformats.org/officeDocument/2006/relationships/printerSettings" Target="../printerSettings/printerSettings4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13" Type="http://schemas.openxmlformats.org/officeDocument/2006/relationships/printerSettings" Target="../printerSettings/printerSettings59.bin"/><Relationship Id="rId3" Type="http://schemas.openxmlformats.org/officeDocument/2006/relationships/printerSettings" Target="../printerSettings/printerSettings49.bin"/><Relationship Id="rId7" Type="http://schemas.openxmlformats.org/officeDocument/2006/relationships/printerSettings" Target="../printerSettings/printerSettings53.bin"/><Relationship Id="rId12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11" Type="http://schemas.openxmlformats.org/officeDocument/2006/relationships/printerSettings" Target="../printerSettings/printerSettings57.bin"/><Relationship Id="rId5" Type="http://schemas.openxmlformats.org/officeDocument/2006/relationships/printerSettings" Target="../printerSettings/printerSettings51.bin"/><Relationship Id="rId15" Type="http://schemas.openxmlformats.org/officeDocument/2006/relationships/printerSettings" Target="../printerSettings/printerSettings61.bin"/><Relationship Id="rId10" Type="http://schemas.openxmlformats.org/officeDocument/2006/relationships/printerSettings" Target="../printerSettings/printerSettings56.bin"/><Relationship Id="rId4" Type="http://schemas.openxmlformats.org/officeDocument/2006/relationships/printerSettings" Target="../printerSettings/printerSettings50.bin"/><Relationship Id="rId9" Type="http://schemas.openxmlformats.org/officeDocument/2006/relationships/printerSettings" Target="../printerSettings/printerSettings55.bin"/><Relationship Id="rId14" Type="http://schemas.openxmlformats.org/officeDocument/2006/relationships/printerSettings" Target="../printerSettings/printerSettings60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3300"/>
  </sheetPr>
  <dimension ref="A1:F66"/>
  <sheetViews>
    <sheetView tabSelected="1" topLeftCell="A26" workbookViewId="0">
      <selection activeCell="C40" sqref="C40"/>
    </sheetView>
  </sheetViews>
  <sheetFormatPr defaultRowHeight="14.25"/>
  <cols>
    <col min="1" max="1" width="32.85546875" style="1" bestFit="1" customWidth="1"/>
    <col min="2" max="2" width="12.140625" style="1" customWidth="1"/>
    <col min="3" max="3" width="13.28515625" style="1" customWidth="1"/>
    <col min="4" max="4" width="35.42578125" style="1" bestFit="1" customWidth="1"/>
    <col min="5" max="5" width="12.28515625" style="1" customWidth="1"/>
    <col min="6" max="6" width="12.5703125" style="1" customWidth="1"/>
    <col min="7" max="16384" width="9.140625" style="1"/>
  </cols>
  <sheetData>
    <row r="1" spans="1:6">
      <c r="C1" s="22" t="s">
        <v>52</v>
      </c>
      <c r="D1" s="4"/>
    </row>
    <row r="4" spans="1:6" ht="15" customHeight="1">
      <c r="A4" s="252" t="s">
        <v>31</v>
      </c>
      <c r="B4" s="252"/>
      <c r="C4" s="252"/>
      <c r="D4" s="252"/>
      <c r="E4" s="252"/>
      <c r="F4" s="252"/>
    </row>
    <row r="5" spans="1:6" ht="15" customHeight="1">
      <c r="A5" s="252" t="s">
        <v>110</v>
      </c>
      <c r="B5" s="252"/>
      <c r="C5" s="252"/>
      <c r="D5" s="252"/>
      <c r="E5" s="252"/>
      <c r="F5" s="252"/>
    </row>
    <row r="9" spans="1:6">
      <c r="A9" s="18" t="s">
        <v>0</v>
      </c>
      <c r="B9" s="18" t="s">
        <v>1</v>
      </c>
      <c r="C9" s="18" t="s">
        <v>1</v>
      </c>
      <c r="D9" s="18" t="s">
        <v>0</v>
      </c>
      <c r="E9" s="18" t="s">
        <v>1</v>
      </c>
      <c r="F9" s="18" t="s">
        <v>1</v>
      </c>
    </row>
    <row r="11" spans="1:6">
      <c r="A11" s="6" t="s">
        <v>3</v>
      </c>
      <c r="C11" s="14">
        <v>0</v>
      </c>
      <c r="D11" s="8" t="s">
        <v>4</v>
      </c>
      <c r="E11" s="15"/>
    </row>
    <row r="12" spans="1:6" ht="15" thickBot="1">
      <c r="D12" s="6" t="s">
        <v>5</v>
      </c>
      <c r="E12" s="16"/>
      <c r="F12" s="3">
        <f>E11-E12</f>
        <v>0</v>
      </c>
    </row>
    <row r="13" spans="1:6">
      <c r="A13" s="6" t="s">
        <v>6</v>
      </c>
      <c r="B13" s="15"/>
    </row>
    <row r="14" spans="1:6" ht="15" thickBot="1">
      <c r="A14" s="6" t="s">
        <v>7</v>
      </c>
      <c r="B14" s="16"/>
      <c r="C14" s="3">
        <f>B13-B14</f>
        <v>0</v>
      </c>
      <c r="D14" s="6" t="s">
        <v>8</v>
      </c>
      <c r="F14" s="17">
        <v>0</v>
      </c>
    </row>
    <row r="15" spans="1:6">
      <c r="A15" s="2"/>
    </row>
    <row r="16" spans="1:6">
      <c r="A16" s="6" t="s">
        <v>9</v>
      </c>
      <c r="B16" s="15"/>
    </row>
    <row r="17" spans="1:6" ht="15" thickBot="1">
      <c r="A17" s="6" t="s">
        <v>10</v>
      </c>
      <c r="B17" s="16"/>
      <c r="C17" s="3">
        <f>B16+B17</f>
        <v>0</v>
      </c>
    </row>
    <row r="18" spans="1:6">
      <c r="A18" s="6"/>
    </row>
    <row r="19" spans="1:6">
      <c r="A19" s="6" t="s">
        <v>11</v>
      </c>
      <c r="B19" s="15"/>
    </row>
    <row r="20" spans="1:6" ht="15" thickBot="1">
      <c r="A20" s="6" t="s">
        <v>12</v>
      </c>
      <c r="B20" s="16"/>
      <c r="C20" s="3">
        <f>B19-B20</f>
        <v>0</v>
      </c>
    </row>
    <row r="21" spans="1:6">
      <c r="A21" s="6"/>
    </row>
    <row r="22" spans="1:6">
      <c r="A22" s="6" t="s">
        <v>13</v>
      </c>
      <c r="C22" s="13">
        <f>C24-SUM(C11:C21)</f>
        <v>0</v>
      </c>
    </row>
    <row r="23" spans="1:6" ht="15" thickBot="1">
      <c r="A23" s="6" t="s">
        <v>14</v>
      </c>
    </row>
    <row r="24" spans="1:6" ht="15" thickBot="1">
      <c r="A24" s="6" t="s">
        <v>15</v>
      </c>
      <c r="C24" s="19">
        <f>F24</f>
        <v>0</v>
      </c>
      <c r="E24" s="12"/>
      <c r="F24" s="19">
        <f>SUM(F11:F23)</f>
        <v>0</v>
      </c>
    </row>
    <row r="26" spans="1:6">
      <c r="A26" s="9" t="s">
        <v>16</v>
      </c>
      <c r="B26" s="15"/>
      <c r="D26" s="6" t="s">
        <v>17</v>
      </c>
      <c r="F26" s="13">
        <f>C22</f>
        <v>0</v>
      </c>
    </row>
    <row r="27" spans="1:6" ht="15" thickBot="1">
      <c r="A27" s="9" t="s">
        <v>18</v>
      </c>
      <c r="B27" s="16"/>
      <c r="C27" s="3">
        <f>B26+B27</f>
        <v>0</v>
      </c>
      <c r="D27" s="6" t="s">
        <v>19</v>
      </c>
    </row>
    <row r="28" spans="1:6">
      <c r="A28" s="7"/>
      <c r="D28" s="2"/>
    </row>
    <row r="29" spans="1:6">
      <c r="A29" s="9" t="s">
        <v>20</v>
      </c>
      <c r="B29" s="15"/>
      <c r="D29" s="6" t="s">
        <v>21</v>
      </c>
      <c r="E29" s="15"/>
    </row>
    <row r="30" spans="1:6" ht="15" thickBot="1">
      <c r="A30" s="9" t="s">
        <v>22</v>
      </c>
      <c r="B30" s="16"/>
      <c r="C30" s="3">
        <f>B29+B30</f>
        <v>0</v>
      </c>
      <c r="D30" s="6"/>
      <c r="E30" s="12"/>
    </row>
    <row r="31" spans="1:6" ht="15" thickBot="1">
      <c r="D31" s="6" t="s">
        <v>23</v>
      </c>
      <c r="E31" s="16"/>
      <c r="F31" s="3">
        <f>E29+E31</f>
        <v>0</v>
      </c>
    </row>
    <row r="32" spans="1:6">
      <c r="A32" s="6" t="s">
        <v>25</v>
      </c>
      <c r="C32" s="17">
        <v>0</v>
      </c>
      <c r="D32" s="6" t="s">
        <v>24</v>
      </c>
    </row>
    <row r="33" spans="1:6">
      <c r="D33" s="6"/>
    </row>
    <row r="34" spans="1:6">
      <c r="A34" s="6" t="s">
        <v>26</v>
      </c>
      <c r="B34" s="15"/>
      <c r="D34" s="6"/>
    </row>
    <row r="35" spans="1:6" ht="15" thickBot="1">
      <c r="A35" s="6" t="s">
        <v>28</v>
      </c>
      <c r="B35" s="16"/>
      <c r="C35" s="3">
        <f>B34+B35</f>
        <v>0</v>
      </c>
      <c r="D35" s="6" t="s">
        <v>27</v>
      </c>
      <c r="E35" s="15"/>
    </row>
    <row r="36" spans="1:6">
      <c r="A36" s="6" t="s">
        <v>2</v>
      </c>
      <c r="D36" s="6"/>
    </row>
    <row r="37" spans="1:6" ht="15" thickBot="1">
      <c r="D37" s="6" t="s">
        <v>29</v>
      </c>
      <c r="E37" s="16"/>
      <c r="F37" s="3">
        <f>E35+E37</f>
        <v>0</v>
      </c>
    </row>
    <row r="38" spans="1:6">
      <c r="A38" s="9" t="s">
        <v>32</v>
      </c>
      <c r="C38" s="17">
        <v>0</v>
      </c>
      <c r="D38" s="6"/>
    </row>
    <row r="39" spans="1:6">
      <c r="A39" s="10" t="s">
        <v>33</v>
      </c>
      <c r="D39" s="6" t="s">
        <v>30</v>
      </c>
      <c r="F39" s="17">
        <v>0</v>
      </c>
    </row>
    <row r="40" spans="1:6">
      <c r="A40" s="10" t="s">
        <v>35</v>
      </c>
    </row>
    <row r="41" spans="1:6">
      <c r="A41" s="10" t="s">
        <v>36</v>
      </c>
      <c r="D41" s="6" t="s">
        <v>34</v>
      </c>
      <c r="F41" s="17">
        <v>0</v>
      </c>
    </row>
    <row r="42" spans="1:6">
      <c r="D42" s="6"/>
    </row>
    <row r="43" spans="1:6">
      <c r="A43" s="6" t="s">
        <v>39</v>
      </c>
      <c r="B43" s="15"/>
      <c r="D43" s="6" t="s">
        <v>37</v>
      </c>
      <c r="E43" s="15"/>
    </row>
    <row r="44" spans="1:6">
      <c r="A44" s="6" t="s">
        <v>41</v>
      </c>
      <c r="D44" s="6" t="s">
        <v>38</v>
      </c>
    </row>
    <row r="45" spans="1:6">
      <c r="A45" s="9" t="s">
        <v>43</v>
      </c>
      <c r="D45" s="6" t="s">
        <v>40</v>
      </c>
    </row>
    <row r="46" spans="1:6" ht="15" thickBot="1">
      <c r="D46" s="6" t="s">
        <v>42</v>
      </c>
      <c r="E46" s="16"/>
      <c r="F46" s="3">
        <f>E43-E46</f>
        <v>0</v>
      </c>
    </row>
    <row r="47" spans="1:6">
      <c r="A47" s="6" t="s">
        <v>44</v>
      </c>
      <c r="B47" s="15"/>
    </row>
    <row r="48" spans="1:6">
      <c r="A48" s="6" t="s">
        <v>45</v>
      </c>
    </row>
    <row r="49" spans="1:3" ht="15" thickBot="1">
      <c r="A49" s="6" t="s">
        <v>40</v>
      </c>
      <c r="B49" s="11"/>
    </row>
    <row r="50" spans="1:3">
      <c r="A50" s="10"/>
      <c r="B50" s="3">
        <f>B43+B47</f>
        <v>0</v>
      </c>
    </row>
    <row r="51" spans="1:3" ht="15" thickBot="1">
      <c r="A51" s="9" t="s">
        <v>46</v>
      </c>
      <c r="B51" s="16"/>
      <c r="C51" s="13">
        <f>B50-B51</f>
        <v>0</v>
      </c>
    </row>
    <row r="53" spans="1:3">
      <c r="A53" s="6" t="s">
        <v>47</v>
      </c>
      <c r="C53" s="17">
        <v>0</v>
      </c>
    </row>
    <row r="55" spans="1:3">
      <c r="A55" s="6" t="s">
        <v>48</v>
      </c>
      <c r="B55" s="15"/>
    </row>
    <row r="56" spans="1:3">
      <c r="A56" s="6" t="s">
        <v>49</v>
      </c>
    </row>
    <row r="57" spans="1:3">
      <c r="A57" s="6" t="s">
        <v>40</v>
      </c>
    </row>
    <row r="58" spans="1:3" ht="15" thickBot="1">
      <c r="A58" s="9" t="s">
        <v>46</v>
      </c>
      <c r="B58" s="16"/>
      <c r="C58" s="3">
        <f>B55-B58</f>
        <v>0</v>
      </c>
    </row>
    <row r="60" spans="1:3">
      <c r="A60" s="6" t="s">
        <v>50</v>
      </c>
      <c r="C60" s="13">
        <f>C66-SUM(C26:C58)</f>
        <v>0</v>
      </c>
    </row>
    <row r="61" spans="1:3">
      <c r="A61" s="6" t="s">
        <v>51</v>
      </c>
    </row>
    <row r="65" spans="3:6" ht="15" thickBot="1"/>
    <row r="66" spans="3:6" ht="15" thickBot="1">
      <c r="C66" s="21">
        <f>F66</f>
        <v>0</v>
      </c>
      <c r="F66" s="20">
        <f>SUM(F26:F64)</f>
        <v>0</v>
      </c>
    </row>
  </sheetData>
  <customSheetViews>
    <customSheetView guid="{8FC8549B-49DB-4DDE-8322-964E5980BDB6}">
      <selection activeCell="A6" sqref="A6"/>
      <pageMargins left="0.7" right="0.7" top="0.75" bottom="0.75" header="0.3" footer="0.3"/>
      <pageSetup paperSize="9" orientation="portrait" horizontalDpi="300" verticalDpi="300" r:id="rId1"/>
    </customSheetView>
    <customSheetView guid="{098E51D0-E4AD-41C7-AB76-4FC496A54898}">
      <selection activeCell="A6" sqref="A6"/>
      <pageMargins left="0.7" right="0.7" top="0.75" bottom="0.75" header="0.3" footer="0.3"/>
      <pageSetup paperSize="9" orientation="portrait" horizontalDpi="300" verticalDpi="300" r:id="rId2"/>
    </customSheetView>
    <customSheetView guid="{BB982723-3120-4DC2-90F0-B71A87AF4C76}">
      <selection activeCell="A6" sqref="A6"/>
      <pageMargins left="0.7" right="0.7" top="0.75" bottom="0.75" header="0.3" footer="0.3"/>
      <pageSetup paperSize="9" orientation="portrait" horizontalDpi="300" verticalDpi="300" r:id="rId3"/>
    </customSheetView>
    <customSheetView guid="{C2D0F3A0-929D-4277-9C82-5EDD9BA43354}">
      <selection activeCell="A6" sqref="A6"/>
      <pageMargins left="0.7" right="0.7" top="0.75" bottom="0.75" header="0.3" footer="0.3"/>
      <pageSetup paperSize="9" orientation="portrait" horizontalDpi="300" verticalDpi="300" r:id="rId4"/>
    </customSheetView>
    <customSheetView guid="{10743AE5-AB26-4BDF-BCB5-7D889B3B5D2B}">
      <selection activeCell="A6" sqref="A6"/>
      <pageMargins left="0.7" right="0.7" top="0.75" bottom="0.75" header="0.3" footer="0.3"/>
      <pageSetup paperSize="9" orientation="portrait" horizontalDpi="300" verticalDpi="300" r:id="rId5"/>
    </customSheetView>
    <customSheetView guid="{1225BCB5-9AF5-4091-8890-995679C827B9}">
      <selection activeCell="A6" sqref="A6"/>
      <pageMargins left="0.7" right="0.7" top="0.75" bottom="0.75" header="0.3" footer="0.3"/>
      <pageSetup paperSize="9" orientation="portrait" horizontalDpi="300" verticalDpi="300" r:id="rId6"/>
    </customSheetView>
    <customSheetView guid="{45479272-2660-4298-90E6-13A58C87DE52}">
      <selection activeCell="A6" sqref="A6"/>
      <pageMargins left="0.7" right="0.7" top="0.75" bottom="0.75" header="0.3" footer="0.3"/>
      <pageSetup paperSize="9" orientation="portrait" horizontalDpi="300" verticalDpi="300" r:id="rId7"/>
    </customSheetView>
    <customSheetView guid="{350459A1-4C2C-47D6-8BEF-2B157C945920}">
      <selection activeCell="A6" sqref="A6"/>
      <pageMargins left="0.7" right="0.7" top="0.75" bottom="0.75" header="0.3" footer="0.3"/>
      <pageSetup paperSize="9" orientation="portrait" horizontalDpi="300" verticalDpi="300" r:id="rId8"/>
    </customSheetView>
    <customSheetView guid="{BFCF33AB-ABDF-49DB-9881-06511C49CB3B}">
      <selection activeCell="A6" sqref="A6"/>
      <pageMargins left="0.7" right="0.7" top="0.75" bottom="0.75" header="0.3" footer="0.3"/>
      <pageSetup paperSize="9" orientation="portrait" horizontalDpi="300" verticalDpi="300" r:id="rId9"/>
    </customSheetView>
    <customSheetView guid="{06288A94-146E-45B5-9828-E9D6064958BC}">
      <selection activeCell="A6" sqref="A6"/>
      <pageMargins left="0.7" right="0.7" top="0.75" bottom="0.75" header="0.3" footer="0.3"/>
      <pageSetup paperSize="9" orientation="portrait" horizontalDpi="300" verticalDpi="300" r:id="rId10"/>
    </customSheetView>
    <customSheetView guid="{1969621F-0605-4F73-AC70-59F941AA680B}">
      <selection activeCell="A6" sqref="A6"/>
      <pageMargins left="0.7" right="0.7" top="0.75" bottom="0.75" header="0.3" footer="0.3"/>
      <pageSetup paperSize="9" orientation="portrait" horizontalDpi="300" verticalDpi="300" r:id="rId11"/>
    </customSheetView>
    <customSheetView guid="{7BF662C7-B76F-478B-9193-581E57A78BF2}">
      <selection activeCell="A6" sqref="A6"/>
      <pageMargins left="0.7" right="0.7" top="0.75" bottom="0.75" header="0.3" footer="0.3"/>
      <pageSetup paperSize="9" orientation="portrait" horizontalDpi="300" verticalDpi="300" r:id="rId12"/>
    </customSheetView>
    <customSheetView guid="{44A7BEEE-7FF5-46D1-AC0A-A32715DDA4DA}">
      <selection activeCell="A6" sqref="A6"/>
      <pageMargins left="0.7" right="0.7" top="0.75" bottom="0.75" header="0.3" footer="0.3"/>
      <pageSetup paperSize="9" orientation="portrait" horizontalDpi="300" verticalDpi="300" r:id="rId13"/>
    </customSheetView>
    <customSheetView guid="{2A840314-4AA0-4C43-BA8D-CEF0548B82E1}">
      <selection activeCell="A6" sqref="A6"/>
      <pageMargins left="0.7" right="0.7" top="0.75" bottom="0.75" header="0.3" footer="0.3"/>
      <pageSetup paperSize="9" orientation="portrait" horizontalDpi="300" verticalDpi="300" r:id="rId14"/>
    </customSheetView>
  </customSheetViews>
  <mergeCells count="2">
    <mergeCell ref="A4:F4"/>
    <mergeCell ref="A5:F5"/>
  </mergeCells>
  <pageMargins left="0.7" right="0.7" top="0.75" bottom="0.75" header="0.3" footer="0.3"/>
  <pageSetup paperSize="9" orientation="portrait" horizontalDpi="300" verticalDpi="300" r:id="rId15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FF"/>
  </sheetPr>
  <dimension ref="A3:F76"/>
  <sheetViews>
    <sheetView workbookViewId="0">
      <pane ySplit="6" topLeftCell="A57" activePane="bottomLeft" state="frozen"/>
      <selection pane="bottomLeft" activeCell="D57" sqref="D57"/>
    </sheetView>
  </sheetViews>
  <sheetFormatPr defaultRowHeight="14.25"/>
  <cols>
    <col min="1" max="1" width="43.5703125" style="1" customWidth="1"/>
    <col min="2" max="2" width="9.140625" style="1" customWidth="1"/>
    <col min="3" max="3" width="16.42578125" style="1" customWidth="1"/>
    <col min="4" max="4" width="16.5703125" style="1" customWidth="1"/>
    <col min="5" max="5" width="17.42578125" style="1" customWidth="1"/>
    <col min="6" max="6" width="16.28515625" style="1" customWidth="1"/>
    <col min="7" max="16384" width="9.140625" style="1"/>
  </cols>
  <sheetData>
    <row r="3" spans="1:6">
      <c r="A3" s="253" t="s">
        <v>111</v>
      </c>
      <c r="B3" s="253"/>
      <c r="C3" s="253"/>
      <c r="D3" s="253"/>
      <c r="E3" s="253"/>
      <c r="F3" s="253"/>
    </row>
    <row r="4" spans="1:6" s="12" customFormat="1">
      <c r="A4" s="215"/>
      <c r="B4" s="215"/>
      <c r="C4" s="215"/>
      <c r="D4" s="215"/>
      <c r="E4" s="215"/>
    </row>
    <row r="5" spans="1:6" ht="30.75" customHeight="1">
      <c r="A5" s="216"/>
      <c r="B5" s="218" t="s">
        <v>181</v>
      </c>
      <c r="C5" s="256" t="s">
        <v>179</v>
      </c>
      <c r="D5" s="257"/>
      <c r="E5" s="254" t="s">
        <v>180</v>
      </c>
      <c r="F5" s="255"/>
    </row>
    <row r="6" spans="1:6" ht="15.75">
      <c r="A6" s="217" t="s">
        <v>53</v>
      </c>
      <c r="B6" s="217"/>
      <c r="C6" s="220" t="s">
        <v>113</v>
      </c>
      <c r="D6" s="221" t="s">
        <v>113</v>
      </c>
      <c r="E6" s="219" t="s">
        <v>113</v>
      </c>
      <c r="F6" s="219" t="s">
        <v>113</v>
      </c>
    </row>
    <row r="7" spans="1:6">
      <c r="A7" s="5"/>
      <c r="B7" s="5"/>
      <c r="C7" s="23"/>
      <c r="D7" s="23"/>
    </row>
    <row r="8" spans="1:6">
      <c r="A8" s="222" t="s">
        <v>54</v>
      </c>
      <c r="B8" s="6"/>
      <c r="C8" s="17">
        <v>0</v>
      </c>
      <c r="D8" s="3"/>
      <c r="E8" s="17">
        <v>0</v>
      </c>
      <c r="F8" s="3"/>
    </row>
    <row r="9" spans="1:6">
      <c r="A9" s="6"/>
      <c r="B9" s="6"/>
      <c r="C9" s="25"/>
      <c r="D9" s="3"/>
      <c r="E9" s="25"/>
      <c r="F9" s="3"/>
    </row>
    <row r="10" spans="1:6">
      <c r="A10" s="6" t="s">
        <v>64</v>
      </c>
      <c r="B10" s="6"/>
      <c r="C10" s="17">
        <v>0</v>
      </c>
      <c r="D10" s="3"/>
      <c r="E10" s="17">
        <v>0</v>
      </c>
      <c r="F10" s="3"/>
    </row>
    <row r="11" spans="1:6">
      <c r="A11" s="6"/>
      <c r="B11" s="6"/>
      <c r="C11" s="3"/>
      <c r="D11" s="3"/>
      <c r="E11" s="3"/>
      <c r="F11" s="3"/>
    </row>
    <row r="12" spans="1:6">
      <c r="A12" s="1" t="s">
        <v>56</v>
      </c>
      <c r="C12" s="17"/>
      <c r="D12" s="3"/>
      <c r="E12" s="17"/>
      <c r="F12" s="3"/>
    </row>
    <row r="13" spans="1:6">
      <c r="C13" s="3"/>
      <c r="D13" s="3"/>
      <c r="E13" s="3"/>
      <c r="F13" s="3"/>
    </row>
    <row r="14" spans="1:6">
      <c r="A14" s="1" t="s">
        <v>69</v>
      </c>
      <c r="C14" s="17"/>
      <c r="D14" s="3"/>
      <c r="E14" s="17"/>
      <c r="F14" s="3"/>
    </row>
    <row r="15" spans="1:6" s="12" customFormat="1">
      <c r="C15" s="25"/>
      <c r="D15" s="25"/>
      <c r="E15" s="25"/>
      <c r="F15" s="25"/>
    </row>
    <row r="16" spans="1:6" ht="15" thickBot="1">
      <c r="A16" s="1" t="s">
        <v>55</v>
      </c>
      <c r="C16" s="27"/>
      <c r="D16" s="3">
        <f>C8+C10-C12-C14-C16</f>
        <v>0</v>
      </c>
      <c r="E16" s="27"/>
      <c r="F16" s="3">
        <f>E8+E10-E12-E14-E16</f>
        <v>0</v>
      </c>
    </row>
    <row r="17" spans="1:6">
      <c r="C17" s="3"/>
      <c r="D17" s="3"/>
      <c r="E17" s="3"/>
      <c r="F17" s="3"/>
    </row>
    <row r="18" spans="1:6">
      <c r="A18" s="1" t="s">
        <v>192</v>
      </c>
      <c r="C18" s="3"/>
      <c r="D18" s="246">
        <v>0</v>
      </c>
      <c r="E18" s="3"/>
      <c r="F18" s="246">
        <v>0</v>
      </c>
    </row>
    <row r="19" spans="1:6">
      <c r="C19" s="3"/>
      <c r="D19" s="3"/>
      <c r="E19" s="3"/>
      <c r="F19" s="3"/>
    </row>
    <row r="20" spans="1:6">
      <c r="A20" s="225" t="s">
        <v>57</v>
      </c>
      <c r="C20" s="17">
        <v>0</v>
      </c>
      <c r="D20" s="3"/>
      <c r="E20" s="17">
        <v>0</v>
      </c>
      <c r="F20" s="3"/>
    </row>
    <row r="21" spans="1:6">
      <c r="C21" s="3"/>
      <c r="D21" s="3"/>
      <c r="E21" s="3"/>
      <c r="F21" s="3"/>
    </row>
    <row r="22" spans="1:6" ht="15" thickBot="1">
      <c r="A22" s="9" t="s">
        <v>66</v>
      </c>
      <c r="B22" s="9"/>
      <c r="C22" s="27"/>
      <c r="D22" s="3">
        <f>C20-C22</f>
        <v>0</v>
      </c>
      <c r="E22" s="27"/>
      <c r="F22" s="3">
        <f>E20-E22</f>
        <v>0</v>
      </c>
    </row>
    <row r="23" spans="1:6">
      <c r="A23" s="9"/>
      <c r="B23" s="9"/>
      <c r="C23" s="3"/>
      <c r="D23" s="3"/>
      <c r="E23" s="3"/>
      <c r="F23" s="3"/>
    </row>
    <row r="24" spans="1:6">
      <c r="A24" s="223" t="s">
        <v>58</v>
      </c>
      <c r="B24" s="2"/>
      <c r="C24" s="17">
        <v>0</v>
      </c>
      <c r="D24" s="3"/>
      <c r="E24" s="17">
        <v>0</v>
      </c>
      <c r="F24" s="3"/>
    </row>
    <row r="25" spans="1:6">
      <c r="A25" s="2"/>
      <c r="B25" s="2"/>
      <c r="C25" s="3"/>
      <c r="D25" s="3"/>
      <c r="E25" s="3"/>
      <c r="F25" s="3"/>
    </row>
    <row r="26" spans="1:6" ht="15" thickBot="1">
      <c r="A26" s="6" t="s">
        <v>67</v>
      </c>
      <c r="B26" s="6"/>
      <c r="C26" s="27"/>
      <c r="D26" s="3">
        <f>C24-C26</f>
        <v>0</v>
      </c>
      <c r="E26" s="27"/>
      <c r="F26" s="3">
        <f>E24-E26</f>
        <v>0</v>
      </c>
    </row>
    <row r="27" spans="1:6">
      <c r="A27" s="6"/>
      <c r="B27" s="6"/>
      <c r="C27" s="3"/>
      <c r="D27" s="3"/>
      <c r="E27" s="3"/>
      <c r="F27" s="3"/>
    </row>
    <row r="28" spans="1:6">
      <c r="A28" s="222" t="s">
        <v>197</v>
      </c>
      <c r="B28" s="6"/>
      <c r="C28" s="3"/>
      <c r="D28" s="17"/>
      <c r="E28" s="3"/>
      <c r="F28" s="17">
        <v>0</v>
      </c>
    </row>
    <row r="29" spans="1:6">
      <c r="A29" s="6"/>
      <c r="B29" s="6"/>
      <c r="C29" s="3"/>
      <c r="D29" s="3"/>
      <c r="E29" s="3"/>
      <c r="F29" s="3"/>
    </row>
    <row r="30" spans="1:6">
      <c r="A30" s="222" t="s">
        <v>189</v>
      </c>
      <c r="B30" s="6"/>
      <c r="C30" s="3"/>
      <c r="D30" s="17">
        <v>0</v>
      </c>
      <c r="E30" s="3"/>
      <c r="F30" s="17">
        <v>0</v>
      </c>
    </row>
    <row r="31" spans="1:6">
      <c r="A31" s="6"/>
      <c r="B31" s="6"/>
      <c r="C31" s="3"/>
      <c r="D31" s="3"/>
      <c r="E31" s="3"/>
      <c r="F31" s="3"/>
    </row>
    <row r="32" spans="1:6">
      <c r="A32" s="223" t="s">
        <v>59</v>
      </c>
      <c r="B32" s="2"/>
      <c r="C32" s="3"/>
      <c r="D32" s="17"/>
      <c r="E32" s="3"/>
      <c r="F32" s="17"/>
    </row>
    <row r="33" spans="1:6" s="12" customFormat="1">
      <c r="A33" s="248"/>
      <c r="B33" s="249"/>
      <c r="C33" s="25"/>
      <c r="D33" s="25"/>
      <c r="E33" s="25"/>
      <c r="F33" s="25"/>
    </row>
    <row r="34" spans="1:6">
      <c r="A34" s="223" t="s">
        <v>198</v>
      </c>
      <c r="B34" s="2"/>
      <c r="C34" s="3"/>
      <c r="D34" s="17">
        <v>0</v>
      </c>
      <c r="E34" s="3"/>
      <c r="F34" s="17">
        <v>0</v>
      </c>
    </row>
    <row r="35" spans="1:6">
      <c r="C35" s="3"/>
      <c r="D35" s="3"/>
      <c r="E35" s="3"/>
      <c r="F35" s="3"/>
    </row>
    <row r="36" spans="1:6" ht="15" thickBot="1">
      <c r="C36" s="3"/>
      <c r="D36" s="3"/>
      <c r="E36" s="3"/>
      <c r="F36" s="3"/>
    </row>
    <row r="37" spans="1:6" ht="15" thickBot="1">
      <c r="C37" s="3"/>
      <c r="D37" s="19">
        <f>SUM(D8:D35)</f>
        <v>0</v>
      </c>
      <c r="E37" s="3"/>
      <c r="F37" s="19">
        <f>SUM(F8:F35)</f>
        <v>0</v>
      </c>
    </row>
    <row r="39" spans="1:6" ht="15.75">
      <c r="A39" s="162" t="s">
        <v>63</v>
      </c>
      <c r="B39" s="162"/>
      <c r="C39" s="220" t="s">
        <v>113</v>
      </c>
      <c r="D39" s="220" t="s">
        <v>113</v>
      </c>
      <c r="E39" s="220" t="s">
        <v>113</v>
      </c>
      <c r="F39" s="220" t="s">
        <v>113</v>
      </c>
    </row>
    <row r="40" spans="1:6">
      <c r="A40" s="23"/>
      <c r="B40" s="23"/>
      <c r="C40" s="23"/>
      <c r="D40" s="23"/>
      <c r="E40" s="23"/>
      <c r="F40" s="23"/>
    </row>
    <row r="41" spans="1:6">
      <c r="A41" s="222" t="s">
        <v>182</v>
      </c>
      <c r="B41" s="6"/>
      <c r="C41" s="3"/>
      <c r="D41" s="17"/>
      <c r="E41" s="3"/>
      <c r="F41" s="17"/>
    </row>
    <row r="42" spans="1:6">
      <c r="A42" s="6"/>
      <c r="B42" s="6"/>
      <c r="C42" s="3"/>
      <c r="D42" s="3"/>
      <c r="E42" s="3"/>
      <c r="F42" s="3"/>
    </row>
    <row r="43" spans="1:6">
      <c r="A43" s="222" t="s">
        <v>183</v>
      </c>
      <c r="B43" s="6"/>
      <c r="C43" s="3"/>
      <c r="D43" s="17">
        <v>0</v>
      </c>
      <c r="E43" s="3"/>
      <c r="F43" s="17">
        <v>0</v>
      </c>
    </row>
    <row r="44" spans="1:6">
      <c r="A44" s="6"/>
      <c r="B44" s="6"/>
      <c r="C44" s="3"/>
      <c r="D44" s="3"/>
      <c r="E44" s="3"/>
      <c r="F44" s="3"/>
    </row>
    <row r="45" spans="1:6">
      <c r="A45" s="222" t="s">
        <v>191</v>
      </c>
      <c r="B45" s="6"/>
      <c r="C45" s="3"/>
      <c r="D45" s="246">
        <v>0</v>
      </c>
      <c r="E45" s="3"/>
      <c r="F45" s="246">
        <v>0</v>
      </c>
    </row>
    <row r="46" spans="1:6">
      <c r="A46" s="6"/>
      <c r="B46" s="6"/>
      <c r="C46" s="3"/>
      <c r="D46" s="3"/>
      <c r="E46" s="3"/>
      <c r="F46" s="3"/>
    </row>
    <row r="47" spans="1:6">
      <c r="A47" s="222" t="s">
        <v>184</v>
      </c>
      <c r="B47" s="6"/>
      <c r="C47" s="17">
        <v>0</v>
      </c>
      <c r="D47" s="3"/>
      <c r="E47" s="17">
        <v>0</v>
      </c>
      <c r="F47" s="3"/>
    </row>
    <row r="48" spans="1:6">
      <c r="A48" s="6"/>
      <c r="B48" s="6"/>
      <c r="C48" s="3"/>
      <c r="D48" s="3"/>
      <c r="E48" s="3"/>
      <c r="F48" s="3"/>
    </row>
    <row r="49" spans="1:6">
      <c r="A49" s="6" t="s">
        <v>65</v>
      </c>
      <c r="B49" s="6"/>
      <c r="C49" s="17"/>
      <c r="D49" s="3"/>
      <c r="E49" s="17"/>
      <c r="F49" s="3"/>
    </row>
    <row r="50" spans="1:6">
      <c r="A50" s="26"/>
      <c r="B50" s="26"/>
      <c r="C50" s="25"/>
      <c r="D50" s="25"/>
      <c r="E50" s="25"/>
      <c r="F50" s="25"/>
    </row>
    <row r="51" spans="1:6">
      <c r="A51" s="8" t="s">
        <v>70</v>
      </c>
      <c r="B51" s="8"/>
      <c r="C51" s="17"/>
      <c r="D51" s="3"/>
      <c r="E51" s="17"/>
      <c r="F51" s="3"/>
    </row>
    <row r="52" spans="1:6">
      <c r="A52" s="8"/>
      <c r="B52" s="8"/>
      <c r="C52" s="3"/>
      <c r="D52" s="3"/>
      <c r="E52" s="3"/>
      <c r="F52" s="3"/>
    </row>
    <row r="53" spans="1:6">
      <c r="A53" s="8" t="s">
        <v>71</v>
      </c>
      <c r="B53" s="8"/>
      <c r="C53" s="17"/>
      <c r="D53" s="3">
        <f>C47-C49-C51-C53</f>
        <v>0</v>
      </c>
      <c r="E53" s="17"/>
      <c r="F53" s="3">
        <f>E47-E49-E51-E53</f>
        <v>0</v>
      </c>
    </row>
    <row r="54" spans="1:6">
      <c r="A54" s="8"/>
      <c r="B54" s="8"/>
      <c r="C54" s="3"/>
      <c r="D54" s="3"/>
      <c r="E54" s="3"/>
      <c r="F54" s="3"/>
    </row>
    <row r="55" spans="1:6">
      <c r="A55" s="223" t="s">
        <v>60</v>
      </c>
      <c r="B55" s="2"/>
      <c r="C55" s="17">
        <v>0</v>
      </c>
      <c r="D55" s="3"/>
      <c r="E55" s="17">
        <v>0</v>
      </c>
      <c r="F55" s="3"/>
    </row>
    <row r="56" spans="1:6">
      <c r="A56" s="223"/>
      <c r="B56" s="2"/>
      <c r="C56" s="25"/>
      <c r="D56" s="25"/>
      <c r="E56" s="25"/>
      <c r="F56" s="3"/>
    </row>
    <row r="57" spans="1:6">
      <c r="A57" s="223"/>
      <c r="B57" s="2"/>
      <c r="C57" s="25"/>
      <c r="D57" s="25"/>
      <c r="E57" s="25"/>
      <c r="F57" s="3"/>
    </row>
    <row r="58" spans="1:6">
      <c r="A58" s="2"/>
      <c r="B58" s="2"/>
      <c r="C58" s="3"/>
      <c r="D58" s="3"/>
      <c r="E58" s="3"/>
      <c r="F58" s="3"/>
    </row>
    <row r="59" spans="1:6">
      <c r="A59" s="24" t="s">
        <v>62</v>
      </c>
      <c r="B59" s="24"/>
      <c r="C59" s="17">
        <f>'Trading &amp; Profit and Loss Alc'!C38</f>
        <v>0</v>
      </c>
      <c r="E59" s="17">
        <f>'Trading &amp; Profit and Loss Alc'!E38</f>
        <v>0</v>
      </c>
    </row>
    <row r="60" spans="1:6">
      <c r="A60" s="24"/>
      <c r="B60" s="24"/>
      <c r="C60" s="3"/>
      <c r="D60" s="3"/>
      <c r="E60" s="3"/>
      <c r="F60" s="3"/>
    </row>
    <row r="61" spans="1:6" ht="15" thickBot="1">
      <c r="A61" s="6" t="s">
        <v>61</v>
      </c>
      <c r="B61" s="6"/>
      <c r="C61" s="27"/>
      <c r="D61" s="3">
        <f>C55-C59+C61</f>
        <v>0</v>
      </c>
      <c r="E61" s="27"/>
      <c r="F61" s="3">
        <f>E55-E59+E61</f>
        <v>0</v>
      </c>
    </row>
    <row r="62" spans="1:6">
      <c r="A62" s="6"/>
      <c r="B62" s="6"/>
      <c r="C62" s="3"/>
      <c r="D62" s="3"/>
      <c r="E62" s="3"/>
      <c r="F62" s="3"/>
    </row>
    <row r="63" spans="1:6">
      <c r="A63" s="224" t="s">
        <v>185</v>
      </c>
      <c r="B63" s="8"/>
      <c r="C63" s="17">
        <v>0</v>
      </c>
      <c r="D63" s="3"/>
      <c r="E63" s="17">
        <v>0</v>
      </c>
      <c r="F63" s="3"/>
    </row>
    <row r="64" spans="1:6">
      <c r="A64" s="8"/>
      <c r="B64" s="8"/>
      <c r="C64" s="3"/>
      <c r="D64" s="3"/>
      <c r="E64" s="3"/>
      <c r="F64" s="3"/>
    </row>
    <row r="65" spans="1:6" ht="15" thickBot="1">
      <c r="A65" s="8" t="s">
        <v>68</v>
      </c>
      <c r="B65" s="8"/>
      <c r="C65" s="27"/>
      <c r="D65" s="3">
        <f>C63-C65</f>
        <v>0</v>
      </c>
      <c r="E65" s="27"/>
      <c r="F65" s="3">
        <f>E63-E65</f>
        <v>0</v>
      </c>
    </row>
    <row r="66" spans="1:6">
      <c r="D66" s="3"/>
      <c r="F66" s="3"/>
    </row>
    <row r="67" spans="1:6">
      <c r="A67" s="222" t="s">
        <v>186</v>
      </c>
      <c r="B67" s="6"/>
      <c r="C67" s="3"/>
      <c r="D67" s="17">
        <v>0</v>
      </c>
      <c r="E67" s="3"/>
      <c r="F67" s="17">
        <v>0</v>
      </c>
    </row>
    <row r="68" spans="1:6">
      <c r="D68" s="3"/>
      <c r="F68" s="3"/>
    </row>
    <row r="69" spans="1:6">
      <c r="A69" s="222" t="s">
        <v>187</v>
      </c>
      <c r="B69" s="6"/>
      <c r="D69" s="17"/>
      <c r="F69" s="17"/>
    </row>
    <row r="70" spans="1:6">
      <c r="C70" s="3"/>
      <c r="D70" s="3"/>
      <c r="E70" s="3"/>
      <c r="F70" s="3"/>
    </row>
    <row r="71" spans="1:6">
      <c r="A71" s="222" t="s">
        <v>188</v>
      </c>
      <c r="B71" s="6"/>
      <c r="D71" s="17">
        <f>'Trading &amp; Profit and Loss Alc'!E31</f>
        <v>0</v>
      </c>
      <c r="F71" s="17">
        <f>'Trading &amp; Profit and Loss Alc'!G31</f>
        <v>0</v>
      </c>
    </row>
    <row r="72" spans="1:6">
      <c r="C72" s="3"/>
      <c r="D72" s="3"/>
      <c r="E72" s="3"/>
      <c r="F72" s="3"/>
    </row>
    <row r="73" spans="1:6" ht="15" thickBot="1">
      <c r="C73" s="3"/>
      <c r="D73" s="3"/>
      <c r="E73" s="3"/>
      <c r="F73" s="3"/>
    </row>
    <row r="74" spans="1:6" ht="15" thickBot="1">
      <c r="C74" s="3"/>
      <c r="D74" s="19">
        <f>SUM(D41:D71)</f>
        <v>0</v>
      </c>
      <c r="E74" s="3"/>
      <c r="F74" s="19">
        <f>SUM(F41:F71)</f>
        <v>0</v>
      </c>
    </row>
    <row r="76" spans="1:6">
      <c r="C76" s="226" t="s">
        <v>190</v>
      </c>
      <c r="D76" s="13">
        <f>D37-D74</f>
        <v>0</v>
      </c>
      <c r="F76" s="13">
        <f>F37-F74</f>
        <v>0</v>
      </c>
    </row>
  </sheetData>
  <customSheetViews>
    <customSheetView guid="{8FC8549B-49DB-4DDE-8322-964E5980BDB6}">
      <selection activeCell="D5" sqref="D5"/>
      <pageMargins left="0.7" right="0.7" top="0.75" bottom="0.75" header="0.3" footer="0.3"/>
      <pageSetup paperSize="9" orientation="portrait" horizontalDpi="300" verticalDpi="300" r:id="rId1"/>
    </customSheetView>
    <customSheetView guid="{098E51D0-E4AD-41C7-AB76-4FC496A54898}">
      <selection activeCell="D5" sqref="D5"/>
      <pageMargins left="0.7" right="0.7" top="0.75" bottom="0.75" header="0.3" footer="0.3"/>
      <pageSetup paperSize="9" orientation="portrait" horizontalDpi="300" verticalDpi="300" r:id="rId2"/>
    </customSheetView>
    <customSheetView guid="{BB982723-3120-4DC2-90F0-B71A87AF4C76}">
      <selection activeCell="D5" sqref="D5"/>
      <pageMargins left="0.7" right="0.7" top="0.75" bottom="0.75" header="0.3" footer="0.3"/>
      <pageSetup paperSize="9" orientation="portrait" horizontalDpi="300" verticalDpi="300" r:id="rId3"/>
    </customSheetView>
    <customSheetView guid="{C2D0F3A0-929D-4277-9C82-5EDD9BA43354}">
      <selection activeCell="D5" sqref="D5"/>
      <pageMargins left="0.7" right="0.7" top="0.75" bottom="0.75" header="0.3" footer="0.3"/>
      <pageSetup paperSize="9" orientation="portrait" horizontalDpi="300" verticalDpi="300" r:id="rId4"/>
    </customSheetView>
    <customSheetView guid="{10743AE5-AB26-4BDF-BCB5-7D889B3B5D2B}">
      <selection activeCell="D5" sqref="D5"/>
      <pageMargins left="0.7" right="0.7" top="0.75" bottom="0.75" header="0.3" footer="0.3"/>
      <pageSetup paperSize="9" orientation="portrait" horizontalDpi="300" verticalDpi="300" r:id="rId5"/>
    </customSheetView>
    <customSheetView guid="{1225BCB5-9AF5-4091-8890-995679C827B9}">
      <selection activeCell="D5" sqref="D5"/>
      <pageMargins left="0.7" right="0.7" top="0.75" bottom="0.75" header="0.3" footer="0.3"/>
      <pageSetup paperSize="9" orientation="portrait" horizontalDpi="300" verticalDpi="300" r:id="rId6"/>
    </customSheetView>
    <customSheetView guid="{45479272-2660-4298-90E6-13A58C87DE52}">
      <selection activeCell="D5" sqref="D5"/>
      <pageMargins left="0.7" right="0.7" top="0.75" bottom="0.75" header="0.3" footer="0.3"/>
      <pageSetup paperSize="9" orientation="portrait" horizontalDpi="300" verticalDpi="300" r:id="rId7"/>
    </customSheetView>
    <customSheetView guid="{350459A1-4C2C-47D6-8BEF-2B157C945920}">
      <selection activeCell="D5" sqref="D5"/>
      <pageMargins left="0.7" right="0.7" top="0.75" bottom="0.75" header="0.3" footer="0.3"/>
      <pageSetup paperSize="9" orientation="portrait" horizontalDpi="300" verticalDpi="300" r:id="rId8"/>
    </customSheetView>
    <customSheetView guid="{BFCF33AB-ABDF-49DB-9881-06511C49CB3B}">
      <selection activeCell="D5" sqref="D5"/>
      <pageMargins left="0.7" right="0.7" top="0.75" bottom="0.75" header="0.3" footer="0.3"/>
      <pageSetup paperSize="9" orientation="portrait" horizontalDpi="300" verticalDpi="300" r:id="rId9"/>
    </customSheetView>
    <customSheetView guid="{06288A94-146E-45B5-9828-E9D6064958BC}">
      <selection activeCell="D5" sqref="D5"/>
      <pageMargins left="0.7" right="0.7" top="0.75" bottom="0.75" header="0.3" footer="0.3"/>
      <pageSetup paperSize="9" orientation="portrait" horizontalDpi="300" verticalDpi="300" r:id="rId10"/>
    </customSheetView>
    <customSheetView guid="{1969621F-0605-4F73-AC70-59F941AA680B}">
      <selection activeCell="D5" sqref="D5"/>
      <pageMargins left="0.7" right="0.7" top="0.75" bottom="0.75" header="0.3" footer="0.3"/>
      <pageSetup paperSize="9" orientation="portrait" horizontalDpi="300" verticalDpi="300" r:id="rId11"/>
    </customSheetView>
    <customSheetView guid="{7BF662C7-B76F-478B-9193-581E57A78BF2}">
      <selection activeCell="D5" sqref="D5"/>
      <pageMargins left="0.7" right="0.7" top="0.75" bottom="0.75" header="0.3" footer="0.3"/>
      <pageSetup paperSize="9" orientation="portrait" horizontalDpi="300" verticalDpi="300" r:id="rId12"/>
    </customSheetView>
    <customSheetView guid="{44A7BEEE-7FF5-46D1-AC0A-A32715DDA4DA}">
      <selection activeCell="D5" sqref="D5"/>
      <pageMargins left="0.7" right="0.7" top="0.75" bottom="0.75" header="0.3" footer="0.3"/>
      <pageSetup paperSize="9" orientation="portrait" horizontalDpi="300" verticalDpi="300" r:id="rId13"/>
    </customSheetView>
    <customSheetView guid="{2A840314-4AA0-4C43-BA8D-CEF0548B82E1}">
      <selection activeCell="D5" sqref="D5"/>
      <pageMargins left="0.7" right="0.7" top="0.75" bottom="0.75" header="0.3" footer="0.3"/>
      <pageSetup paperSize="9" orientation="portrait" horizontalDpi="300" verticalDpi="300" r:id="rId14"/>
    </customSheetView>
  </customSheetViews>
  <mergeCells count="3">
    <mergeCell ref="A3:F3"/>
    <mergeCell ref="E5:F5"/>
    <mergeCell ref="C5:D5"/>
  </mergeCells>
  <pageMargins left="0.7" right="0.7" top="0.75" bottom="0.75" header="0.3" footer="0.3"/>
  <pageSetup paperSize="9" orientation="portrait" horizontalDpi="300" verticalDpi="300" r:id="rId15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M24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6" sqref="B6:B7"/>
    </sheetView>
  </sheetViews>
  <sheetFormatPr defaultColWidth="11.5703125" defaultRowHeight="14.25"/>
  <cols>
    <col min="1" max="1" width="5.28515625" style="32" customWidth="1"/>
    <col min="2" max="2" width="27.42578125" style="32" customWidth="1"/>
    <col min="3" max="3" width="12" style="227" bestFit="1" customWidth="1"/>
    <col min="4" max="4" width="11.85546875" style="237" bestFit="1" customWidth="1"/>
    <col min="5" max="5" width="11.5703125" style="237" customWidth="1"/>
    <col min="6" max="6" width="11.85546875" style="237" customWidth="1"/>
    <col min="7" max="7" width="11.5703125" style="237"/>
    <col min="8" max="8" width="12.5703125" style="237" customWidth="1"/>
    <col min="9" max="10" width="10.28515625" style="237" bestFit="1" customWidth="1"/>
    <col min="11" max="11" width="11.5703125" style="237"/>
    <col min="12" max="12" width="14.42578125" style="237" customWidth="1"/>
    <col min="13" max="13" width="15" style="237" customWidth="1"/>
    <col min="14" max="14" width="11.7109375" style="237" bestFit="1" customWidth="1"/>
    <col min="15" max="16384" width="11.5703125" style="237"/>
  </cols>
  <sheetData>
    <row r="1" spans="1:13" s="32" customFormat="1">
      <c r="A1" s="258" t="s">
        <v>167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2" spans="1:13" s="32" customFormat="1">
      <c r="A2" s="259" t="s">
        <v>165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</row>
    <row r="3" spans="1:13" s="32" customFormat="1">
      <c r="C3" s="227"/>
    </row>
    <row r="4" spans="1:13" s="32" customFormat="1">
      <c r="A4" s="228"/>
      <c r="C4" s="227"/>
    </row>
    <row r="5" spans="1:13" s="32" customFormat="1">
      <c r="A5" s="228" t="s">
        <v>166</v>
      </c>
      <c r="C5" s="227"/>
      <c r="L5" s="229" t="s">
        <v>113</v>
      </c>
      <c r="M5" s="229" t="s">
        <v>113</v>
      </c>
    </row>
    <row r="6" spans="1:13" s="32" customFormat="1" ht="21" customHeight="1">
      <c r="A6" s="296" t="s">
        <v>114</v>
      </c>
      <c r="B6" s="297" t="s">
        <v>0</v>
      </c>
      <c r="C6" s="298" t="s">
        <v>115</v>
      </c>
      <c r="D6" s="299" t="s">
        <v>116</v>
      </c>
      <c r="E6" s="300"/>
      <c r="F6" s="300"/>
      <c r="G6" s="301"/>
      <c r="H6" s="299" t="s">
        <v>117</v>
      </c>
      <c r="I6" s="300"/>
      <c r="J6" s="300"/>
      <c r="K6" s="301"/>
      <c r="L6" s="299" t="s">
        <v>118</v>
      </c>
      <c r="M6" s="301"/>
    </row>
    <row r="7" spans="1:13" s="32" customFormat="1" ht="71.25">
      <c r="A7" s="302"/>
      <c r="B7" s="303"/>
      <c r="C7" s="304"/>
      <c r="D7" s="305" t="s">
        <v>119</v>
      </c>
      <c r="E7" s="306" t="s">
        <v>120</v>
      </c>
      <c r="F7" s="306" t="s">
        <v>121</v>
      </c>
      <c r="G7" s="306" t="s">
        <v>122</v>
      </c>
      <c r="H7" s="306" t="s">
        <v>119</v>
      </c>
      <c r="I7" s="306" t="s">
        <v>120</v>
      </c>
      <c r="J7" s="306" t="s">
        <v>121</v>
      </c>
      <c r="K7" s="306" t="s">
        <v>122</v>
      </c>
      <c r="L7" s="306" t="s">
        <v>123</v>
      </c>
      <c r="M7" s="306" t="s">
        <v>124</v>
      </c>
    </row>
    <row r="8" spans="1:13" s="32" customFormat="1">
      <c r="A8" s="230" t="s">
        <v>112</v>
      </c>
      <c r="B8" s="231"/>
      <c r="C8" s="232"/>
      <c r="D8" s="233"/>
      <c r="E8" s="233"/>
      <c r="F8" s="233"/>
      <c r="G8" s="233"/>
      <c r="H8" s="233"/>
      <c r="I8" s="233"/>
      <c r="J8" s="233"/>
      <c r="K8" s="233"/>
      <c r="L8" s="233"/>
      <c r="M8" s="233"/>
    </row>
    <row r="9" spans="1:13" s="32" customFormat="1">
      <c r="A9" s="234">
        <v>1</v>
      </c>
      <c r="B9" s="233" t="s">
        <v>125</v>
      </c>
      <c r="C9" s="232"/>
      <c r="D9" s="233"/>
      <c r="E9" s="233"/>
      <c r="F9" s="233"/>
      <c r="G9" s="233"/>
      <c r="H9" s="233"/>
      <c r="I9" s="233"/>
      <c r="J9" s="233"/>
      <c r="K9" s="233"/>
      <c r="L9" s="233"/>
      <c r="M9" s="233"/>
    </row>
    <row r="10" spans="1:13">
      <c r="A10" s="234"/>
      <c r="B10" s="233" t="s">
        <v>126</v>
      </c>
      <c r="C10" s="235">
        <v>0</v>
      </c>
      <c r="D10" s="236">
        <v>0</v>
      </c>
      <c r="E10" s="236">
        <v>0</v>
      </c>
      <c r="F10" s="236">
        <v>0</v>
      </c>
      <c r="G10" s="236">
        <f>+D10+E10-F10</f>
        <v>0</v>
      </c>
      <c r="H10" s="236">
        <v>0</v>
      </c>
      <c r="I10" s="236">
        <f>ROUND((D10*C10)+(E10*C10/2),-0.1)</f>
        <v>0</v>
      </c>
      <c r="J10" s="236">
        <v>0</v>
      </c>
      <c r="K10" s="236">
        <f>+H10+I10-J10</f>
        <v>0</v>
      </c>
      <c r="L10" s="236">
        <f>+G10-K10</f>
        <v>0</v>
      </c>
      <c r="M10" s="236">
        <f>+D10-H10</f>
        <v>0</v>
      </c>
    </row>
    <row r="11" spans="1:13">
      <c r="A11" s="234">
        <v>2</v>
      </c>
      <c r="B11" s="233" t="s">
        <v>127</v>
      </c>
      <c r="C11" s="235">
        <v>0</v>
      </c>
      <c r="D11" s="236">
        <v>0</v>
      </c>
      <c r="E11" s="236">
        <v>0</v>
      </c>
      <c r="F11" s="236">
        <v>0</v>
      </c>
      <c r="G11" s="236">
        <f t="shared" ref="G11:G18" si="0">+D11+E11-F11</f>
        <v>0</v>
      </c>
      <c r="H11" s="236">
        <v>0</v>
      </c>
      <c r="I11" s="236">
        <f t="shared" ref="I11:I18" si="1">ROUND((M11*C11)+((E11*C11)/2),-0.1)</f>
        <v>0</v>
      </c>
      <c r="J11" s="236">
        <v>0</v>
      </c>
      <c r="K11" s="236">
        <f t="shared" ref="K11:K18" si="2">+H11+I11-J11</f>
        <v>0</v>
      </c>
      <c r="L11" s="236">
        <f t="shared" ref="L11:L18" si="3">+G11-K11</f>
        <v>0</v>
      </c>
      <c r="M11" s="236">
        <f t="shared" ref="M11:M18" si="4">+D11-H11</f>
        <v>0</v>
      </c>
    </row>
    <row r="12" spans="1:13">
      <c r="A12" s="234">
        <v>3</v>
      </c>
      <c r="B12" s="233" t="s">
        <v>128</v>
      </c>
      <c r="C12" s="235">
        <v>0</v>
      </c>
      <c r="D12" s="236">
        <v>0</v>
      </c>
      <c r="E12" s="236">
        <v>0</v>
      </c>
      <c r="F12" s="236">
        <v>0</v>
      </c>
      <c r="G12" s="236">
        <f t="shared" si="0"/>
        <v>0</v>
      </c>
      <c r="H12" s="236">
        <v>0</v>
      </c>
      <c r="I12" s="236">
        <f t="shared" si="1"/>
        <v>0</v>
      </c>
      <c r="J12" s="236">
        <v>0</v>
      </c>
      <c r="K12" s="236">
        <f t="shared" si="2"/>
        <v>0</v>
      </c>
      <c r="L12" s="236">
        <f t="shared" si="3"/>
        <v>0</v>
      </c>
      <c r="M12" s="236">
        <f t="shared" si="4"/>
        <v>0</v>
      </c>
    </row>
    <row r="13" spans="1:13">
      <c r="A13" s="234">
        <v>4</v>
      </c>
      <c r="B13" s="233" t="s">
        <v>129</v>
      </c>
      <c r="C13" s="235">
        <v>0</v>
      </c>
      <c r="D13" s="236">
        <v>0</v>
      </c>
      <c r="E13" s="236">
        <v>0</v>
      </c>
      <c r="F13" s="236">
        <v>0</v>
      </c>
      <c r="G13" s="236">
        <f t="shared" si="0"/>
        <v>0</v>
      </c>
      <c r="H13" s="236">
        <v>0</v>
      </c>
      <c r="I13" s="236">
        <f t="shared" si="1"/>
        <v>0</v>
      </c>
      <c r="J13" s="236">
        <v>0</v>
      </c>
      <c r="K13" s="236">
        <f t="shared" si="2"/>
        <v>0</v>
      </c>
      <c r="L13" s="236">
        <f t="shared" si="3"/>
        <v>0</v>
      </c>
      <c r="M13" s="236">
        <f t="shared" si="4"/>
        <v>0</v>
      </c>
    </row>
    <row r="14" spans="1:13">
      <c r="A14" s="234">
        <v>5</v>
      </c>
      <c r="B14" s="233" t="s">
        <v>130</v>
      </c>
      <c r="C14" s="235">
        <v>0</v>
      </c>
      <c r="D14" s="236">
        <v>0</v>
      </c>
      <c r="E14" s="236">
        <v>0</v>
      </c>
      <c r="F14" s="236">
        <v>0</v>
      </c>
      <c r="G14" s="236">
        <f t="shared" si="0"/>
        <v>0</v>
      </c>
      <c r="H14" s="236">
        <v>0</v>
      </c>
      <c r="I14" s="236">
        <f t="shared" si="1"/>
        <v>0</v>
      </c>
      <c r="J14" s="236">
        <v>0</v>
      </c>
      <c r="K14" s="236">
        <f t="shared" si="2"/>
        <v>0</v>
      </c>
      <c r="L14" s="236">
        <f t="shared" si="3"/>
        <v>0</v>
      </c>
      <c r="M14" s="236">
        <f t="shared" si="4"/>
        <v>0</v>
      </c>
    </row>
    <row r="15" spans="1:13">
      <c r="A15" s="234">
        <v>6</v>
      </c>
      <c r="B15" s="233" t="s">
        <v>131</v>
      </c>
      <c r="C15" s="235">
        <v>0</v>
      </c>
      <c r="D15" s="236">
        <v>0</v>
      </c>
      <c r="E15" s="236">
        <v>0</v>
      </c>
      <c r="F15" s="236">
        <v>0</v>
      </c>
      <c r="G15" s="236">
        <f t="shared" si="0"/>
        <v>0</v>
      </c>
      <c r="H15" s="236">
        <v>0</v>
      </c>
      <c r="I15" s="236">
        <f t="shared" si="1"/>
        <v>0</v>
      </c>
      <c r="J15" s="236">
        <v>0</v>
      </c>
      <c r="K15" s="236">
        <f t="shared" si="2"/>
        <v>0</v>
      </c>
      <c r="L15" s="236">
        <f t="shared" si="3"/>
        <v>0</v>
      </c>
      <c r="M15" s="236">
        <f t="shared" si="4"/>
        <v>0</v>
      </c>
    </row>
    <row r="16" spans="1:13">
      <c r="A16" s="234">
        <v>7</v>
      </c>
      <c r="B16" s="233" t="s">
        <v>132</v>
      </c>
      <c r="C16" s="235">
        <v>0</v>
      </c>
      <c r="D16" s="236">
        <v>0</v>
      </c>
      <c r="E16" s="236">
        <v>0</v>
      </c>
      <c r="F16" s="236">
        <v>0</v>
      </c>
      <c r="G16" s="236">
        <f t="shared" si="0"/>
        <v>0</v>
      </c>
      <c r="H16" s="236">
        <v>0</v>
      </c>
      <c r="I16" s="236">
        <f t="shared" si="1"/>
        <v>0</v>
      </c>
      <c r="J16" s="236">
        <v>0</v>
      </c>
      <c r="K16" s="236">
        <f t="shared" si="2"/>
        <v>0</v>
      </c>
      <c r="L16" s="236">
        <f t="shared" si="3"/>
        <v>0</v>
      </c>
      <c r="M16" s="236">
        <f t="shared" si="4"/>
        <v>0</v>
      </c>
    </row>
    <row r="17" spans="1:13">
      <c r="A17" s="234">
        <f>+A16+1</f>
        <v>8</v>
      </c>
      <c r="B17" s="233" t="s">
        <v>133</v>
      </c>
      <c r="C17" s="235">
        <v>0</v>
      </c>
      <c r="D17" s="236">
        <v>0</v>
      </c>
      <c r="E17" s="236">
        <v>0</v>
      </c>
      <c r="F17" s="236">
        <v>0</v>
      </c>
      <c r="G17" s="236">
        <f t="shared" si="0"/>
        <v>0</v>
      </c>
      <c r="H17" s="236">
        <v>0</v>
      </c>
      <c r="I17" s="236">
        <f t="shared" si="1"/>
        <v>0</v>
      </c>
      <c r="J17" s="236">
        <v>0</v>
      </c>
      <c r="K17" s="236">
        <f t="shared" si="2"/>
        <v>0</v>
      </c>
      <c r="L17" s="236">
        <f t="shared" si="3"/>
        <v>0</v>
      </c>
      <c r="M17" s="236">
        <f t="shared" si="4"/>
        <v>0</v>
      </c>
    </row>
    <row r="18" spans="1:13">
      <c r="A18" s="234"/>
      <c r="B18" s="233"/>
      <c r="C18" s="235">
        <v>0</v>
      </c>
      <c r="D18" s="236">
        <v>0</v>
      </c>
      <c r="E18" s="236">
        <v>0</v>
      </c>
      <c r="F18" s="236">
        <v>0</v>
      </c>
      <c r="G18" s="236">
        <f t="shared" si="0"/>
        <v>0</v>
      </c>
      <c r="H18" s="236">
        <v>0</v>
      </c>
      <c r="I18" s="236">
        <f t="shared" si="1"/>
        <v>0</v>
      </c>
      <c r="J18" s="236">
        <v>0</v>
      </c>
      <c r="K18" s="236">
        <f t="shared" si="2"/>
        <v>0</v>
      </c>
      <c r="L18" s="236">
        <f t="shared" si="3"/>
        <v>0</v>
      </c>
      <c r="M18" s="236">
        <f t="shared" si="4"/>
        <v>0</v>
      </c>
    </row>
    <row r="19" spans="1:13">
      <c r="A19" s="238"/>
      <c r="B19" s="233"/>
      <c r="C19" s="235"/>
      <c r="D19" s="236"/>
      <c r="E19" s="236">
        <v>0</v>
      </c>
      <c r="F19" s="236"/>
      <c r="G19" s="236"/>
      <c r="H19" s="236"/>
      <c r="I19" s="236"/>
      <c r="J19" s="236"/>
      <c r="K19" s="236"/>
      <c r="L19" s="236"/>
      <c r="M19" s="236"/>
    </row>
    <row r="20" spans="1:13" ht="15" thickBot="1">
      <c r="A20" s="239"/>
      <c r="B20" s="240" t="s">
        <v>202</v>
      </c>
      <c r="C20" s="232"/>
      <c r="D20" s="307">
        <f>SUM(D10:D19)</f>
        <v>0</v>
      </c>
      <c r="E20" s="307">
        <f t="shared" ref="E20:M20" si="5">SUM(E10:E19)</f>
        <v>0</v>
      </c>
      <c r="F20" s="307">
        <f t="shared" si="5"/>
        <v>0</v>
      </c>
      <c r="G20" s="307">
        <f t="shared" si="5"/>
        <v>0</v>
      </c>
      <c r="H20" s="307">
        <f t="shared" si="5"/>
        <v>0</v>
      </c>
      <c r="I20" s="307">
        <f t="shared" si="5"/>
        <v>0</v>
      </c>
      <c r="J20" s="307">
        <f t="shared" si="5"/>
        <v>0</v>
      </c>
      <c r="K20" s="307">
        <f t="shared" si="5"/>
        <v>0</v>
      </c>
      <c r="L20" s="307">
        <f t="shared" si="5"/>
        <v>0</v>
      </c>
      <c r="M20" s="307">
        <f t="shared" si="5"/>
        <v>0</v>
      </c>
    </row>
    <row r="21" spans="1:13" ht="15" thickTop="1">
      <c r="A21" s="239"/>
      <c r="B21" s="240"/>
      <c r="C21" s="232"/>
      <c r="D21" s="236"/>
      <c r="E21" s="236"/>
      <c r="F21" s="236"/>
      <c r="G21" s="236"/>
      <c r="H21" s="236"/>
      <c r="I21" s="236"/>
      <c r="J21" s="236"/>
      <c r="K21" s="236"/>
      <c r="L21" s="236"/>
      <c r="M21" s="236"/>
    </row>
    <row r="22" spans="1:13" ht="15" thickBot="1">
      <c r="A22" s="241"/>
      <c r="B22" s="242" t="s">
        <v>203</v>
      </c>
      <c r="C22" s="243"/>
      <c r="D22" s="308">
        <f>D20</f>
        <v>0</v>
      </c>
      <c r="E22" s="308">
        <f t="shared" ref="E22:M22" si="6">E20</f>
        <v>0</v>
      </c>
      <c r="F22" s="308">
        <f t="shared" si="6"/>
        <v>0</v>
      </c>
      <c r="G22" s="308">
        <f t="shared" si="6"/>
        <v>0</v>
      </c>
      <c r="H22" s="308">
        <f t="shared" si="6"/>
        <v>0</v>
      </c>
      <c r="I22" s="308">
        <f t="shared" si="6"/>
        <v>0</v>
      </c>
      <c r="J22" s="308">
        <f t="shared" si="6"/>
        <v>0</v>
      </c>
      <c r="K22" s="308">
        <f t="shared" si="6"/>
        <v>0</v>
      </c>
      <c r="L22" s="308">
        <f t="shared" si="6"/>
        <v>0</v>
      </c>
      <c r="M22" s="308">
        <f t="shared" si="6"/>
        <v>0</v>
      </c>
    </row>
    <row r="23" spans="1:13" ht="15.75" thickTop="1" thickBot="1">
      <c r="A23" s="241"/>
      <c r="B23" s="242" t="s">
        <v>134</v>
      </c>
      <c r="C23" s="244"/>
      <c r="D23" s="245">
        <v>0</v>
      </c>
      <c r="E23" s="245">
        <v>0</v>
      </c>
      <c r="F23" s="245">
        <v>0</v>
      </c>
      <c r="G23" s="245">
        <v>0</v>
      </c>
      <c r="H23" s="245">
        <v>0</v>
      </c>
      <c r="I23" s="245">
        <v>0</v>
      </c>
      <c r="J23" s="245">
        <v>0</v>
      </c>
      <c r="K23" s="245">
        <v>0</v>
      </c>
      <c r="L23" s="245">
        <v>0</v>
      </c>
      <c r="M23" s="245">
        <v>0</v>
      </c>
    </row>
    <row r="24" spans="1:13" ht="15" thickTop="1"/>
  </sheetData>
  <customSheetViews>
    <customSheetView guid="{8FC8549B-49DB-4DDE-8322-964E5980BDB6}">
      <selection activeCell="H22" sqref="H22"/>
      <pageMargins left="0.7" right="0.7" top="0.75" bottom="0.75" header="0.3" footer="0.3"/>
    </customSheetView>
    <customSheetView guid="{098E51D0-E4AD-41C7-AB76-4FC496A54898}">
      <selection activeCell="H22" sqref="H22"/>
      <pageMargins left="0.7" right="0.7" top="0.75" bottom="0.75" header="0.3" footer="0.3"/>
    </customSheetView>
    <customSheetView guid="{BB982723-3120-4DC2-90F0-B71A87AF4C76}">
      <selection activeCell="H22" sqref="H22"/>
      <pageMargins left="0.7" right="0.7" top="0.75" bottom="0.75" header="0.3" footer="0.3"/>
    </customSheetView>
    <customSheetView guid="{C2D0F3A0-929D-4277-9C82-5EDD9BA43354}">
      <selection activeCell="H22" sqref="H22"/>
      <pageMargins left="0.7" right="0.7" top="0.75" bottom="0.75" header="0.3" footer="0.3"/>
    </customSheetView>
    <customSheetView guid="{10743AE5-AB26-4BDF-BCB5-7D889B3B5D2B}">
      <selection activeCell="H22" sqref="H22"/>
      <pageMargins left="0.7" right="0.7" top="0.75" bottom="0.75" header="0.3" footer="0.3"/>
    </customSheetView>
    <customSheetView guid="{1225BCB5-9AF5-4091-8890-995679C827B9}">
      <selection activeCell="H22" sqref="H22"/>
      <pageMargins left="0.7" right="0.7" top="0.75" bottom="0.75" header="0.3" footer="0.3"/>
    </customSheetView>
    <customSheetView guid="{45479272-2660-4298-90E6-13A58C87DE52}">
      <selection activeCell="H22" sqref="H22"/>
      <pageMargins left="0.7" right="0.7" top="0.75" bottom="0.75" header="0.3" footer="0.3"/>
    </customSheetView>
    <customSheetView guid="{350459A1-4C2C-47D6-8BEF-2B157C945920}">
      <selection activeCell="H22" sqref="H22"/>
      <pageMargins left="0.7" right="0.7" top="0.75" bottom="0.75" header="0.3" footer="0.3"/>
    </customSheetView>
    <customSheetView guid="{BFCF33AB-ABDF-49DB-9881-06511C49CB3B}">
      <selection activeCell="H22" sqref="H22"/>
      <pageMargins left="0.7" right="0.7" top="0.75" bottom="0.75" header="0.3" footer="0.3"/>
    </customSheetView>
    <customSheetView guid="{06288A94-146E-45B5-9828-E9D6064958BC}">
      <selection activeCell="H22" sqref="H22"/>
      <pageMargins left="0.7" right="0.7" top="0.75" bottom="0.75" header="0.3" footer="0.3"/>
    </customSheetView>
    <customSheetView guid="{1969621F-0605-4F73-AC70-59F941AA680B}">
      <selection activeCell="H22" sqref="H22"/>
      <pageMargins left="0.7" right="0.7" top="0.75" bottom="0.75" header="0.3" footer="0.3"/>
    </customSheetView>
    <customSheetView guid="{7BF662C7-B76F-478B-9193-581E57A78BF2}">
      <selection activeCell="H22" sqref="H22"/>
      <pageMargins left="0.7" right="0.7" top="0.75" bottom="0.75" header="0.3" footer="0.3"/>
    </customSheetView>
    <customSheetView guid="{44A7BEEE-7FF5-46D1-AC0A-A32715DDA4DA}">
      <selection activeCell="H22" sqref="H22"/>
      <pageMargins left="0.7" right="0.7" top="0.75" bottom="0.75" header="0.3" footer="0.3"/>
    </customSheetView>
    <customSheetView guid="{2A840314-4AA0-4C43-BA8D-CEF0548B82E1}">
      <selection activeCell="H22" sqref="H22"/>
      <pageMargins left="0.7" right="0.7" top="0.75" bottom="0.75" header="0.3" footer="0.3"/>
    </customSheetView>
  </customSheetViews>
  <mergeCells count="8">
    <mergeCell ref="A1:M1"/>
    <mergeCell ref="A2:M2"/>
    <mergeCell ref="A6:A7"/>
    <mergeCell ref="B6:B7"/>
    <mergeCell ref="C6:C7"/>
    <mergeCell ref="D6:G6"/>
    <mergeCell ref="H6:K6"/>
    <mergeCell ref="L6:M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N56"/>
  <sheetViews>
    <sheetView topLeftCell="A40" workbookViewId="0">
      <selection activeCell="D57" sqref="D57"/>
    </sheetView>
  </sheetViews>
  <sheetFormatPr defaultRowHeight="18"/>
  <cols>
    <col min="1" max="1" width="7.7109375" style="197" customWidth="1"/>
    <col min="2" max="2" width="53.5703125" style="197" customWidth="1"/>
    <col min="3" max="3" width="14.28515625" style="198" bestFit="1" customWidth="1"/>
    <col min="4" max="4" width="14.7109375" style="198" bestFit="1" customWidth="1"/>
    <col min="5" max="5" width="9.140625" style="197"/>
    <col min="6" max="6" width="14.42578125" style="197" bestFit="1" customWidth="1"/>
    <col min="7" max="7" width="13.140625" style="197" bestFit="1" customWidth="1"/>
    <col min="8" max="16384" width="9.140625" style="197"/>
  </cols>
  <sheetData>
    <row r="1" spans="1:14" ht="23.25">
      <c r="A1" s="260" t="s">
        <v>167</v>
      </c>
      <c r="B1" s="260"/>
      <c r="C1" s="260"/>
      <c r="D1" s="260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3" spans="1:14" ht="19.5">
      <c r="A3" s="261" t="s">
        <v>168</v>
      </c>
      <c r="B3" s="261"/>
      <c r="C3" s="261"/>
      <c r="D3" s="261"/>
    </row>
    <row r="4" spans="1:14">
      <c r="D4" s="199"/>
    </row>
    <row r="5" spans="1:14" s="200" customFormat="1">
      <c r="A5" s="200" t="s">
        <v>135</v>
      </c>
      <c r="B5" s="200" t="s">
        <v>136</v>
      </c>
      <c r="D5" s="201"/>
    </row>
    <row r="7" spans="1:14">
      <c r="B7" s="200" t="s">
        <v>137</v>
      </c>
      <c r="D7" s="202"/>
    </row>
    <row r="8" spans="1:14">
      <c r="B8" s="197" t="s">
        <v>201</v>
      </c>
    </row>
    <row r="9" spans="1:14">
      <c r="B9" s="197" t="s">
        <v>109</v>
      </c>
      <c r="C9" s="203">
        <f>'Balance Sheet'!D34-'Balance Sheet'!F34</f>
        <v>0</v>
      </c>
    </row>
    <row r="10" spans="1:14">
      <c r="B10" s="197" t="s">
        <v>141</v>
      </c>
      <c r="C10" s="203">
        <v>0</v>
      </c>
    </row>
    <row r="11" spans="1:14">
      <c r="B11" s="197" t="s">
        <v>169</v>
      </c>
      <c r="C11" s="203">
        <v>0</v>
      </c>
    </row>
    <row r="12" spans="1:14">
      <c r="B12" s="197" t="s">
        <v>193</v>
      </c>
      <c r="C12" s="203">
        <f>'Balance Sheet'!E63-'Balance Sheet'!C63</f>
        <v>0</v>
      </c>
    </row>
    <row r="13" spans="1:14">
      <c r="B13" s="197" t="s">
        <v>139</v>
      </c>
      <c r="C13" s="203">
        <v>0</v>
      </c>
    </row>
    <row r="14" spans="1:14">
      <c r="B14" s="197" t="s">
        <v>140</v>
      </c>
      <c r="C14" s="203">
        <v>0</v>
      </c>
    </row>
    <row r="15" spans="1:14">
      <c r="B15" s="197" t="s">
        <v>142</v>
      </c>
      <c r="C15" s="203">
        <v>0</v>
      </c>
    </row>
    <row r="16" spans="1:14">
      <c r="B16" s="197" t="s">
        <v>143</v>
      </c>
      <c r="C16" s="203">
        <v>0</v>
      </c>
    </row>
    <row r="17" spans="1:7">
      <c r="B17" s="197" t="s">
        <v>144</v>
      </c>
      <c r="C17" s="204">
        <v>0</v>
      </c>
      <c r="D17" s="198">
        <f>SUM(C9:C17)</f>
        <v>0</v>
      </c>
    </row>
    <row r="18" spans="1:7">
      <c r="B18" s="200" t="s">
        <v>145</v>
      </c>
      <c r="C18" s="203"/>
      <c r="D18" s="201">
        <f>+D7+D17</f>
        <v>0</v>
      </c>
    </row>
    <row r="19" spans="1:7">
      <c r="B19" s="200" t="s">
        <v>138</v>
      </c>
      <c r="C19" s="203"/>
    </row>
    <row r="20" spans="1:7">
      <c r="B20" s="197" t="s">
        <v>194</v>
      </c>
      <c r="C20" s="203">
        <f>'Balance Sheet'!C20-'Balance Sheet'!E20</f>
        <v>0</v>
      </c>
    </row>
    <row r="21" spans="1:7">
      <c r="B21" s="197" t="s">
        <v>195</v>
      </c>
      <c r="C21" s="203">
        <f>'Balance Sheet'!D30-'Balance Sheet'!F30</f>
        <v>0</v>
      </c>
    </row>
    <row r="22" spans="1:7">
      <c r="B22" s="197" t="s">
        <v>146</v>
      </c>
      <c r="C22" s="203">
        <f>'Balance Sheet'!F45-'Balance Sheet'!D45</f>
        <v>0</v>
      </c>
    </row>
    <row r="23" spans="1:7">
      <c r="B23" s="197" t="s">
        <v>147</v>
      </c>
      <c r="C23" s="203">
        <f>'Balance Sheet'!F67-'Balance Sheet'!D67</f>
        <v>0</v>
      </c>
    </row>
    <row r="24" spans="1:7">
      <c r="B24" s="197" t="s">
        <v>148</v>
      </c>
      <c r="C24" s="204">
        <f>'Balance Sheet'!E47-'Balance Sheet'!C47</f>
        <v>0</v>
      </c>
      <c r="D24" s="205">
        <f>SUM(C20:C24)</f>
        <v>0</v>
      </c>
    </row>
    <row r="25" spans="1:7">
      <c r="B25" s="200" t="s">
        <v>149</v>
      </c>
      <c r="C25" s="206"/>
      <c r="D25" s="201">
        <f>+D18+D24</f>
        <v>0</v>
      </c>
    </row>
    <row r="26" spans="1:7">
      <c r="B26" s="197" t="s">
        <v>150</v>
      </c>
      <c r="C26" s="207"/>
      <c r="D26" s="208">
        <v>0</v>
      </c>
    </row>
    <row r="27" spans="1:7">
      <c r="B27" s="197" t="s">
        <v>170</v>
      </c>
      <c r="C27" s="207"/>
      <c r="D27" s="208"/>
    </row>
    <row r="28" spans="1:7">
      <c r="B28" s="197" t="s">
        <v>171</v>
      </c>
      <c r="C28" s="207"/>
      <c r="D28" s="208"/>
    </row>
    <row r="29" spans="1:7">
      <c r="B29" s="200" t="s">
        <v>151</v>
      </c>
      <c r="D29" s="201">
        <f>+D25+D26+D27+D28</f>
        <v>0</v>
      </c>
    </row>
    <row r="31" spans="1:7" s="200" customFormat="1">
      <c r="A31" s="200" t="s">
        <v>152</v>
      </c>
      <c r="B31" s="200" t="s">
        <v>153</v>
      </c>
      <c r="C31" s="201"/>
      <c r="D31" s="201"/>
    </row>
    <row r="32" spans="1:7" s="200" customFormat="1">
      <c r="B32" s="197" t="s">
        <v>154</v>
      </c>
      <c r="C32" s="198">
        <v>0</v>
      </c>
      <c r="D32" s="201"/>
      <c r="G32" s="251"/>
    </row>
    <row r="33" spans="1:7">
      <c r="B33" s="197" t="s">
        <v>156</v>
      </c>
      <c r="C33" s="198">
        <v>0</v>
      </c>
      <c r="F33" s="250"/>
    </row>
    <row r="34" spans="1:7">
      <c r="B34" s="197" t="s">
        <v>172</v>
      </c>
      <c r="C34" s="198">
        <v>0</v>
      </c>
      <c r="G34" s="250"/>
    </row>
    <row r="35" spans="1:7">
      <c r="B35" s="197" t="s">
        <v>173</v>
      </c>
      <c r="C35" s="198">
        <v>0</v>
      </c>
    </row>
    <row r="36" spans="1:7">
      <c r="B36" s="197" t="s">
        <v>155</v>
      </c>
      <c r="C36" s="198">
        <v>0</v>
      </c>
    </row>
    <row r="37" spans="1:7">
      <c r="B37" s="197" t="s">
        <v>174</v>
      </c>
      <c r="C37" s="198">
        <v>0</v>
      </c>
    </row>
    <row r="38" spans="1:7">
      <c r="B38" s="197" t="s">
        <v>144</v>
      </c>
      <c r="C38" s="198">
        <v>0</v>
      </c>
    </row>
    <row r="39" spans="1:7">
      <c r="B39" s="197" t="s">
        <v>157</v>
      </c>
      <c r="C39" s="209">
        <v>0</v>
      </c>
    </row>
    <row r="40" spans="1:7">
      <c r="C40" s="205">
        <v>0</v>
      </c>
    </row>
    <row r="41" spans="1:7">
      <c r="B41" s="200" t="s">
        <v>158</v>
      </c>
      <c r="D41" s="201">
        <f>SUM(C32:C40)</f>
        <v>0</v>
      </c>
    </row>
    <row r="43" spans="1:7">
      <c r="A43" s="200" t="s">
        <v>159</v>
      </c>
      <c r="B43" s="200" t="s">
        <v>160</v>
      </c>
    </row>
    <row r="44" spans="1:7">
      <c r="A44" s="200"/>
      <c r="B44" s="197" t="s">
        <v>176</v>
      </c>
      <c r="C44" s="198">
        <f>'Balance Sheet'!D17-'Balance Sheet'!F17</f>
        <v>0</v>
      </c>
    </row>
    <row r="45" spans="1:7">
      <c r="A45" s="200"/>
      <c r="B45" s="197" t="s">
        <v>196</v>
      </c>
      <c r="C45" s="198">
        <f>'Balance Sheet'!D18-'Balance Sheet'!F18</f>
        <v>0</v>
      </c>
    </row>
    <row r="46" spans="1:7">
      <c r="A46" s="200"/>
      <c r="B46" s="197" t="s">
        <v>175</v>
      </c>
      <c r="C46" s="198">
        <f>'Balance Sheet'!C24-'Balance Sheet'!E24</f>
        <v>0</v>
      </c>
    </row>
    <row r="47" spans="1:7">
      <c r="A47" s="200"/>
      <c r="B47" s="197" t="s">
        <v>177</v>
      </c>
      <c r="C47" s="198">
        <v>0</v>
      </c>
    </row>
    <row r="48" spans="1:7">
      <c r="A48" s="200"/>
      <c r="B48" s="197" t="s">
        <v>199</v>
      </c>
      <c r="C48" s="198">
        <f>'Balance Sheet'!D28-'Balance Sheet'!F28</f>
        <v>0</v>
      </c>
    </row>
    <row r="49" spans="1:6">
      <c r="B49" s="197" t="s">
        <v>178</v>
      </c>
      <c r="C49" s="198">
        <v>0</v>
      </c>
    </row>
    <row r="50" spans="1:6">
      <c r="B50" s="197" t="s">
        <v>161</v>
      </c>
      <c r="C50" s="205">
        <f>-C15</f>
        <v>0</v>
      </c>
    </row>
    <row r="51" spans="1:6" ht="18.75" thickBot="1">
      <c r="A51" s="210"/>
      <c r="B51" s="211" t="s">
        <v>162</v>
      </c>
      <c r="C51" s="212"/>
      <c r="D51" s="213">
        <f>SUM(C44:C50)</f>
        <v>0</v>
      </c>
    </row>
    <row r="52" spans="1:6">
      <c r="B52" s="197" t="s">
        <v>200</v>
      </c>
      <c r="D52" s="198">
        <f>+D51+D41+D29</f>
        <v>0</v>
      </c>
    </row>
    <row r="53" spans="1:6">
      <c r="B53" s="197" t="s">
        <v>163</v>
      </c>
      <c r="D53" s="198">
        <f>'Balance Sheet'!F43</f>
        <v>0</v>
      </c>
    </row>
    <row r="54" spans="1:6" ht="18.75" thickBot="1">
      <c r="A54" s="210"/>
      <c r="B54" s="210" t="s">
        <v>164</v>
      </c>
      <c r="C54" s="212"/>
      <c r="D54" s="212">
        <f>D52+D53</f>
        <v>0</v>
      </c>
      <c r="F54" s="198"/>
    </row>
    <row r="55" spans="1:6">
      <c r="F55" s="198"/>
    </row>
    <row r="56" spans="1:6">
      <c r="C56" s="247" t="s">
        <v>107</v>
      </c>
      <c r="D56" s="198">
        <f>D54-'Balance Sheet'!D43</f>
        <v>0</v>
      </c>
    </row>
  </sheetData>
  <customSheetViews>
    <customSheetView guid="{8FC8549B-49DB-4DDE-8322-964E5980BDB6}">
      <selection activeCell="G21" sqref="G21"/>
      <pageMargins left="0.7" right="0.7" top="0.75" bottom="0.75" header="0.3" footer="0.3"/>
    </customSheetView>
    <customSheetView guid="{098E51D0-E4AD-41C7-AB76-4FC496A54898}">
      <selection activeCell="G21" sqref="G21"/>
      <pageMargins left="0.7" right="0.7" top="0.75" bottom="0.75" header="0.3" footer="0.3"/>
    </customSheetView>
    <customSheetView guid="{BB982723-3120-4DC2-90F0-B71A87AF4C76}">
      <selection activeCell="G21" sqref="G21"/>
      <pageMargins left="0.7" right="0.7" top="0.75" bottom="0.75" header="0.3" footer="0.3"/>
    </customSheetView>
    <customSheetView guid="{C2D0F3A0-929D-4277-9C82-5EDD9BA43354}">
      <selection activeCell="G21" sqref="G21"/>
      <pageMargins left="0.7" right="0.7" top="0.75" bottom="0.75" header="0.3" footer="0.3"/>
    </customSheetView>
    <customSheetView guid="{10743AE5-AB26-4BDF-BCB5-7D889B3B5D2B}">
      <selection activeCell="G21" sqref="G21"/>
      <pageMargins left="0.7" right="0.7" top="0.75" bottom="0.75" header="0.3" footer="0.3"/>
    </customSheetView>
    <customSheetView guid="{1225BCB5-9AF5-4091-8890-995679C827B9}">
      <selection activeCell="G21" sqref="G21"/>
      <pageMargins left="0.7" right="0.7" top="0.75" bottom="0.75" header="0.3" footer="0.3"/>
    </customSheetView>
    <customSheetView guid="{45479272-2660-4298-90E6-13A58C87DE52}">
      <selection activeCell="G21" sqref="G21"/>
      <pageMargins left="0.7" right="0.7" top="0.75" bottom="0.75" header="0.3" footer="0.3"/>
    </customSheetView>
    <customSheetView guid="{350459A1-4C2C-47D6-8BEF-2B157C945920}">
      <selection activeCell="G21" sqref="G21"/>
      <pageMargins left="0.7" right="0.7" top="0.75" bottom="0.75" header="0.3" footer="0.3"/>
    </customSheetView>
    <customSheetView guid="{BFCF33AB-ABDF-49DB-9881-06511C49CB3B}">
      <selection activeCell="G21" sqref="G21"/>
      <pageMargins left="0.7" right="0.7" top="0.75" bottom="0.75" header="0.3" footer="0.3"/>
    </customSheetView>
    <customSheetView guid="{06288A94-146E-45B5-9828-E9D6064958BC}">
      <selection activeCell="G21" sqref="G21"/>
      <pageMargins left="0.7" right="0.7" top="0.75" bottom="0.75" header="0.3" footer="0.3"/>
    </customSheetView>
    <customSheetView guid="{1969621F-0605-4F73-AC70-59F941AA680B}">
      <selection activeCell="G21" sqref="G21"/>
      <pageMargins left="0.7" right="0.7" top="0.75" bottom="0.75" header="0.3" footer="0.3"/>
    </customSheetView>
    <customSheetView guid="{7BF662C7-B76F-478B-9193-581E57A78BF2}">
      <selection activeCell="G21" sqref="G21"/>
      <pageMargins left="0.7" right="0.7" top="0.75" bottom="0.75" header="0.3" footer="0.3"/>
    </customSheetView>
    <customSheetView guid="{44A7BEEE-7FF5-46D1-AC0A-A32715DDA4DA}">
      <selection activeCell="G21" sqref="G21"/>
      <pageMargins left="0.7" right="0.7" top="0.75" bottom="0.75" header="0.3" footer="0.3"/>
    </customSheetView>
    <customSheetView guid="{2A840314-4AA0-4C43-BA8D-CEF0548B82E1}">
      <selection activeCell="G21" sqref="G21"/>
      <pageMargins left="0.7" right="0.7" top="0.75" bottom="0.75" header="0.3" footer="0.3"/>
    </customSheetView>
  </customSheetViews>
  <mergeCells count="2">
    <mergeCell ref="A1:D1"/>
    <mergeCell ref="A3:D3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H98"/>
  <sheetViews>
    <sheetView workbookViewId="0">
      <selection activeCell="B22" sqref="B22:G22"/>
    </sheetView>
  </sheetViews>
  <sheetFormatPr defaultRowHeight="14.25"/>
  <cols>
    <col min="1" max="1" width="2.7109375" style="32" bestFit="1" customWidth="1"/>
    <col min="2" max="2" width="9.140625" style="32"/>
    <col min="3" max="3" width="53.7109375" style="32" bestFit="1" customWidth="1"/>
    <col min="4" max="4" width="14.85546875" style="32" customWidth="1"/>
    <col min="5" max="5" width="17" style="32" customWidth="1"/>
    <col min="6" max="6" width="15.85546875" style="32" customWidth="1"/>
    <col min="7" max="7" width="15.7109375" style="110" customWidth="1"/>
    <col min="8" max="16384" width="9.140625" style="32"/>
  </cols>
  <sheetData>
    <row r="1" spans="1:7" ht="23.25">
      <c r="B1" s="260" t="s">
        <v>167</v>
      </c>
      <c r="C1" s="260"/>
      <c r="D1" s="260"/>
      <c r="E1" s="260"/>
    </row>
    <row r="2" spans="1:7">
      <c r="A2" s="28"/>
      <c r="B2" s="29"/>
      <c r="C2" s="29"/>
      <c r="D2" s="29"/>
      <c r="E2" s="30"/>
      <c r="F2" s="30"/>
      <c r="G2" s="31"/>
    </row>
    <row r="3" spans="1:7">
      <c r="A3" s="28"/>
      <c r="B3" s="276" t="s">
        <v>72</v>
      </c>
      <c r="C3" s="276"/>
      <c r="D3" s="276"/>
      <c r="E3" s="276"/>
      <c r="F3" s="33"/>
      <c r="G3" s="31"/>
    </row>
    <row r="4" spans="1:7">
      <c r="A4" s="28"/>
      <c r="B4" s="34"/>
      <c r="C4" s="35"/>
      <c r="D4" s="34"/>
      <c r="E4" s="35"/>
      <c r="F4" s="30"/>
      <c r="G4" s="31"/>
    </row>
    <row r="5" spans="1:7">
      <c r="A5" s="28"/>
      <c r="B5" s="35" t="s">
        <v>73</v>
      </c>
      <c r="C5" s="35" t="s">
        <v>74</v>
      </c>
      <c r="D5" s="35"/>
      <c r="E5" s="35" t="s">
        <v>75</v>
      </c>
      <c r="F5" s="30"/>
      <c r="G5" s="31"/>
    </row>
    <row r="6" spans="1:7">
      <c r="A6" s="28"/>
      <c r="B6" s="36"/>
      <c r="C6" s="34"/>
      <c r="D6" s="37"/>
      <c r="E6" s="38"/>
      <c r="F6" s="39"/>
      <c r="G6" s="31"/>
    </row>
    <row r="7" spans="1:7">
      <c r="A7" s="28"/>
      <c r="B7" s="36"/>
      <c r="C7" s="34" t="s">
        <v>76</v>
      </c>
      <c r="D7" s="40"/>
      <c r="E7" s="41">
        <f>'Balance Sheet'!D43</f>
        <v>0</v>
      </c>
      <c r="F7" s="42"/>
      <c r="G7" s="31"/>
    </row>
    <row r="8" spans="1:7">
      <c r="A8" s="28"/>
      <c r="B8" s="36"/>
      <c r="C8" s="34"/>
      <c r="D8" s="40"/>
      <c r="E8" s="41"/>
      <c r="F8" s="39"/>
      <c r="G8" s="31"/>
    </row>
    <row r="9" spans="1:7">
      <c r="A9" s="28"/>
      <c r="B9" s="36">
        <v>1</v>
      </c>
      <c r="C9" s="43" t="s">
        <v>89</v>
      </c>
      <c r="D9" s="44">
        <f>B42</f>
        <v>0</v>
      </c>
      <c r="E9" s="45"/>
      <c r="F9" s="39"/>
      <c r="G9" s="31"/>
    </row>
    <row r="10" spans="1:7">
      <c r="A10" s="28"/>
      <c r="B10" s="36"/>
      <c r="C10" s="46"/>
      <c r="D10" s="44"/>
      <c r="E10" s="45"/>
      <c r="F10" s="39"/>
      <c r="G10" s="31"/>
    </row>
    <row r="11" spans="1:7">
      <c r="A11" s="28"/>
      <c r="B11" s="36">
        <v>2</v>
      </c>
      <c r="C11" s="43" t="s">
        <v>90</v>
      </c>
      <c r="D11" s="44">
        <f>B54</f>
        <v>0</v>
      </c>
      <c r="E11" s="45">
        <f>D9+D11</f>
        <v>0</v>
      </c>
      <c r="F11" s="39"/>
      <c r="G11" s="31"/>
    </row>
    <row r="12" spans="1:7">
      <c r="A12" s="28"/>
      <c r="B12" s="36"/>
      <c r="C12" s="46"/>
      <c r="D12" s="44"/>
      <c r="E12" s="47">
        <f>+E7+E11</f>
        <v>0</v>
      </c>
      <c r="F12" s="39"/>
      <c r="G12" s="31"/>
    </row>
    <row r="13" spans="1:7">
      <c r="A13" s="28"/>
      <c r="B13" s="36"/>
      <c r="C13" s="46"/>
      <c r="D13" s="44"/>
      <c r="E13" s="41"/>
      <c r="F13" s="39"/>
      <c r="G13" s="31"/>
    </row>
    <row r="14" spans="1:7">
      <c r="A14" s="28"/>
      <c r="B14" s="48">
        <v>3</v>
      </c>
      <c r="C14" s="43" t="s">
        <v>91</v>
      </c>
      <c r="D14" s="49">
        <f>$B$28</f>
        <v>0</v>
      </c>
      <c r="E14" s="45"/>
      <c r="F14" s="39"/>
      <c r="G14" s="31"/>
    </row>
    <row r="15" spans="1:7">
      <c r="A15" s="28"/>
      <c r="B15" s="36"/>
      <c r="C15" s="46"/>
      <c r="D15" s="44"/>
      <c r="E15" s="45"/>
      <c r="F15" s="39"/>
      <c r="G15" s="31"/>
    </row>
    <row r="16" spans="1:7">
      <c r="A16" s="28"/>
      <c r="B16" s="36">
        <v>4</v>
      </c>
      <c r="C16" s="43" t="s">
        <v>92</v>
      </c>
      <c r="D16" s="44">
        <f>B71</f>
        <v>0</v>
      </c>
      <c r="E16" s="45">
        <f>D14+D16</f>
        <v>0</v>
      </c>
      <c r="F16" s="39"/>
      <c r="G16" s="31"/>
    </row>
    <row r="17" spans="1:7" ht="15" thickBot="1">
      <c r="A17" s="28"/>
      <c r="B17" s="36"/>
      <c r="C17" s="46"/>
      <c r="D17" s="44"/>
      <c r="E17" s="50">
        <f>E12-E16</f>
        <v>0</v>
      </c>
      <c r="F17" s="39"/>
      <c r="G17" s="31"/>
    </row>
    <row r="18" spans="1:7" ht="15" thickTop="1">
      <c r="A18" s="28"/>
      <c r="B18" s="36"/>
      <c r="C18" s="51"/>
      <c r="D18" s="40"/>
      <c r="E18" s="41"/>
      <c r="F18" s="52">
        <f>+E17-E19</f>
        <v>0</v>
      </c>
      <c r="G18" s="53" t="s">
        <v>77</v>
      </c>
    </row>
    <row r="19" spans="1:7">
      <c r="A19" s="28"/>
      <c r="B19" s="54"/>
      <c r="C19" s="34" t="s">
        <v>78</v>
      </c>
      <c r="D19" s="55"/>
      <c r="E19" s="56"/>
      <c r="F19" s="39"/>
      <c r="G19" s="57"/>
    </row>
    <row r="20" spans="1:7">
      <c r="A20" s="28"/>
      <c r="B20" s="54"/>
      <c r="C20" s="29"/>
      <c r="D20" s="58"/>
      <c r="E20" s="39"/>
      <c r="F20" s="39"/>
      <c r="G20" s="31"/>
    </row>
    <row r="21" spans="1:7">
      <c r="A21" s="28"/>
      <c r="B21" s="29"/>
      <c r="C21" s="29"/>
      <c r="D21" s="58"/>
      <c r="E21" s="39"/>
      <c r="F21" s="39"/>
      <c r="G21" s="31"/>
    </row>
    <row r="22" spans="1:7">
      <c r="A22" s="59">
        <v>3</v>
      </c>
      <c r="B22" s="277" t="s">
        <v>79</v>
      </c>
      <c r="C22" s="278"/>
      <c r="D22" s="278"/>
      <c r="E22" s="278"/>
      <c r="F22" s="278"/>
      <c r="G22" s="279"/>
    </row>
    <row r="23" spans="1:7">
      <c r="A23" s="28"/>
      <c r="B23" s="34" t="s">
        <v>80</v>
      </c>
      <c r="C23" s="35" t="s">
        <v>81</v>
      </c>
      <c r="D23" s="35" t="s">
        <v>82</v>
      </c>
      <c r="E23" s="35"/>
      <c r="F23" s="35" t="s">
        <v>83</v>
      </c>
      <c r="G23" s="35" t="s">
        <v>75</v>
      </c>
    </row>
    <row r="24" spans="1:7">
      <c r="A24" s="28"/>
      <c r="B24" s="46"/>
      <c r="C24" s="46"/>
      <c r="D24" s="46"/>
      <c r="E24" s="60"/>
      <c r="F24" s="60"/>
      <c r="G24" s="61"/>
    </row>
    <row r="25" spans="1:7">
      <c r="A25" s="28"/>
      <c r="B25" s="46"/>
      <c r="C25" s="46"/>
      <c r="D25" s="46"/>
      <c r="E25" s="60"/>
      <c r="F25" s="60"/>
      <c r="G25" s="62"/>
    </row>
    <row r="26" spans="1:7">
      <c r="A26" s="28"/>
      <c r="B26" s="46"/>
      <c r="C26" s="46"/>
      <c r="D26" s="46"/>
      <c r="E26" s="60"/>
      <c r="F26" s="60"/>
      <c r="G26" s="62"/>
    </row>
    <row r="27" spans="1:7" ht="15" thickBot="1">
      <c r="A27" s="28"/>
      <c r="B27" s="63"/>
      <c r="C27" s="63"/>
      <c r="D27" s="63"/>
      <c r="E27" s="63"/>
      <c r="F27" s="63"/>
      <c r="G27" s="64">
        <f>SUM(G24:G26)</f>
        <v>0</v>
      </c>
    </row>
    <row r="28" spans="1:7">
      <c r="A28" s="28"/>
      <c r="B28" s="280">
        <f>G27</f>
        <v>0</v>
      </c>
      <c r="C28" s="281"/>
      <c r="D28" s="281"/>
      <c r="E28" s="281"/>
      <c r="F28" s="281"/>
      <c r="G28" s="282"/>
    </row>
    <row r="29" spans="1:7">
      <c r="A29" s="28"/>
      <c r="B29" s="283"/>
      <c r="C29" s="284"/>
      <c r="D29" s="284"/>
      <c r="E29" s="284"/>
      <c r="F29" s="284"/>
      <c r="G29" s="285"/>
    </row>
    <row r="30" spans="1:7" ht="15" thickBot="1">
      <c r="A30" s="28"/>
      <c r="B30" s="286"/>
      <c r="C30" s="287"/>
      <c r="D30" s="287"/>
      <c r="E30" s="287"/>
      <c r="F30" s="287"/>
      <c r="G30" s="288"/>
    </row>
    <row r="31" spans="1:7">
      <c r="A31" s="59">
        <v>1</v>
      </c>
      <c r="B31" s="268" t="s">
        <v>84</v>
      </c>
      <c r="C31" s="269"/>
      <c r="D31" s="269"/>
      <c r="E31" s="269"/>
      <c r="F31" s="269"/>
      <c r="G31" s="270"/>
    </row>
    <row r="32" spans="1:7">
      <c r="A32" s="28"/>
      <c r="B32" s="35" t="s">
        <v>80</v>
      </c>
      <c r="C32" s="35" t="s">
        <v>81</v>
      </c>
      <c r="D32" s="65" t="s">
        <v>82</v>
      </c>
      <c r="E32" s="35" t="s">
        <v>85</v>
      </c>
      <c r="F32" s="35" t="s">
        <v>83</v>
      </c>
      <c r="G32" s="66" t="s">
        <v>75</v>
      </c>
    </row>
    <row r="33" spans="1:7">
      <c r="A33" s="28"/>
      <c r="B33" s="67"/>
      <c r="C33" s="68"/>
      <c r="D33" s="69"/>
      <c r="E33" s="69"/>
      <c r="F33" s="69"/>
      <c r="G33" s="70"/>
    </row>
    <row r="34" spans="1:7">
      <c r="A34" s="28"/>
      <c r="B34" s="67"/>
      <c r="C34" s="67"/>
      <c r="D34" s="71"/>
      <c r="E34" s="72"/>
      <c r="F34" s="72"/>
      <c r="G34" s="73"/>
    </row>
    <row r="35" spans="1:7">
      <c r="A35" s="28"/>
      <c r="B35" s="67"/>
      <c r="C35" s="67"/>
      <c r="D35" s="71"/>
      <c r="E35" s="72"/>
      <c r="F35" s="72"/>
      <c r="G35" s="73"/>
    </row>
    <row r="36" spans="1:7">
      <c r="A36" s="28"/>
      <c r="B36" s="67"/>
      <c r="C36" s="67"/>
      <c r="D36" s="71"/>
      <c r="E36" s="72"/>
      <c r="F36" s="72"/>
      <c r="G36" s="73"/>
    </row>
    <row r="37" spans="1:7">
      <c r="A37" s="28"/>
      <c r="B37" s="67"/>
      <c r="C37" s="67"/>
      <c r="D37" s="71"/>
      <c r="E37" s="72"/>
      <c r="F37" s="72"/>
      <c r="G37" s="73"/>
    </row>
    <row r="38" spans="1:7">
      <c r="A38" s="28"/>
      <c r="B38" s="67"/>
      <c r="C38" s="67"/>
      <c r="D38" s="71"/>
      <c r="E38" s="72"/>
      <c r="F38" s="72"/>
      <c r="G38" s="73"/>
    </row>
    <row r="39" spans="1:7">
      <c r="A39" s="28"/>
      <c r="B39" s="67"/>
      <c r="C39" s="74"/>
      <c r="D39" s="75"/>
      <c r="E39" s="75"/>
      <c r="F39" s="75"/>
      <c r="G39" s="76"/>
    </row>
    <row r="40" spans="1:7">
      <c r="A40" s="28"/>
      <c r="B40" s="67"/>
      <c r="C40" s="77"/>
      <c r="D40" s="69"/>
      <c r="E40" s="69"/>
      <c r="F40" s="69"/>
      <c r="G40" s="78"/>
    </row>
    <row r="41" spans="1:7" ht="15" thickBot="1">
      <c r="A41" s="28"/>
      <c r="B41" s="79"/>
      <c r="C41" s="79"/>
      <c r="D41" s="79"/>
      <c r="E41" s="80"/>
      <c r="F41" s="80"/>
      <c r="G41" s="64">
        <f>SUM(G33:G40)</f>
        <v>0</v>
      </c>
    </row>
    <row r="42" spans="1:7">
      <c r="A42" s="28"/>
      <c r="B42" s="262">
        <f>G41</f>
        <v>0</v>
      </c>
      <c r="C42" s="263"/>
      <c r="D42" s="263"/>
      <c r="E42" s="263"/>
      <c r="F42" s="263"/>
      <c r="G42" s="264"/>
    </row>
    <row r="43" spans="1:7" ht="15" thickBot="1">
      <c r="A43" s="28"/>
      <c r="B43" s="265"/>
      <c r="C43" s="266"/>
      <c r="D43" s="266"/>
      <c r="E43" s="266"/>
      <c r="F43" s="266"/>
      <c r="G43" s="267"/>
    </row>
    <row r="44" spans="1:7">
      <c r="A44" s="28"/>
      <c r="B44" s="268" t="s">
        <v>86</v>
      </c>
      <c r="C44" s="269"/>
      <c r="D44" s="269"/>
      <c r="E44" s="269"/>
      <c r="F44" s="269"/>
      <c r="G44" s="270"/>
    </row>
    <row r="45" spans="1:7">
      <c r="A45" s="59">
        <v>2</v>
      </c>
      <c r="B45" s="34" t="s">
        <v>80</v>
      </c>
      <c r="C45" s="35" t="s">
        <v>81</v>
      </c>
      <c r="D45" s="35" t="s">
        <v>82</v>
      </c>
      <c r="E45" s="35" t="s">
        <v>85</v>
      </c>
      <c r="F45" s="35" t="s">
        <v>83</v>
      </c>
      <c r="G45" s="81" t="s">
        <v>75</v>
      </c>
    </row>
    <row r="46" spans="1:7">
      <c r="A46" s="28"/>
      <c r="B46" s="46"/>
      <c r="C46" s="82"/>
      <c r="D46" s="60"/>
      <c r="E46" s="60"/>
      <c r="F46" s="60"/>
      <c r="G46" s="83"/>
    </row>
    <row r="47" spans="1:7">
      <c r="A47" s="28"/>
      <c r="B47" s="46"/>
      <c r="C47" s="82"/>
      <c r="D47" s="60"/>
      <c r="E47" s="60"/>
      <c r="F47" s="60"/>
      <c r="G47" s="83"/>
    </row>
    <row r="48" spans="1:7">
      <c r="A48" s="28"/>
      <c r="B48" s="46"/>
      <c r="C48" s="82"/>
      <c r="D48" s="60"/>
      <c r="E48" s="60"/>
      <c r="F48" s="60"/>
      <c r="G48" s="83"/>
    </row>
    <row r="49" spans="1:8">
      <c r="A49" s="28"/>
      <c r="B49" s="46"/>
      <c r="C49" s="82"/>
      <c r="D49" s="60"/>
      <c r="E49" s="60"/>
      <c r="F49" s="60"/>
      <c r="G49" s="83"/>
    </row>
    <row r="50" spans="1:8">
      <c r="A50" s="28"/>
      <c r="B50" s="46"/>
      <c r="C50" s="82"/>
      <c r="D50" s="60"/>
      <c r="E50" s="60"/>
      <c r="F50" s="60"/>
      <c r="G50" s="83"/>
    </row>
    <row r="51" spans="1:8">
      <c r="A51" s="28"/>
      <c r="B51" s="46"/>
      <c r="C51" s="82"/>
      <c r="D51" s="60"/>
      <c r="E51" s="60"/>
      <c r="F51" s="60"/>
      <c r="G51" s="83"/>
    </row>
    <row r="52" spans="1:8">
      <c r="A52" s="28"/>
      <c r="B52" s="46"/>
      <c r="C52" s="82"/>
      <c r="D52" s="60"/>
      <c r="E52" s="60"/>
      <c r="F52" s="60"/>
      <c r="G52" s="83"/>
    </row>
    <row r="53" spans="1:8" ht="15" thickBot="1">
      <c r="A53" s="28"/>
      <c r="B53" s="84"/>
      <c r="C53" s="85"/>
      <c r="D53" s="86"/>
      <c r="E53" s="86"/>
      <c r="F53" s="86"/>
      <c r="G53" s="64">
        <f>SUM(G46:G52)</f>
        <v>0</v>
      </c>
    </row>
    <row r="54" spans="1:8">
      <c r="A54" s="28"/>
      <c r="B54" s="262">
        <f>G53</f>
        <v>0</v>
      </c>
      <c r="C54" s="263"/>
      <c r="D54" s="263"/>
      <c r="E54" s="263"/>
      <c r="F54" s="263"/>
      <c r="G54" s="264"/>
      <c r="H54" s="87"/>
    </row>
    <row r="55" spans="1:8" ht="15" thickBot="1">
      <c r="A55" s="28"/>
      <c r="B55" s="265"/>
      <c r="C55" s="266"/>
      <c r="D55" s="266"/>
      <c r="E55" s="266"/>
      <c r="F55" s="266"/>
      <c r="G55" s="267"/>
      <c r="H55" s="87"/>
    </row>
    <row r="56" spans="1:8">
      <c r="A56" s="59">
        <v>4</v>
      </c>
      <c r="B56" s="268" t="s">
        <v>87</v>
      </c>
      <c r="C56" s="269"/>
      <c r="D56" s="269"/>
      <c r="E56" s="269"/>
      <c r="F56" s="269"/>
      <c r="G56" s="270"/>
    </row>
    <row r="57" spans="1:8">
      <c r="A57" s="88"/>
      <c r="B57" s="89" t="s">
        <v>80</v>
      </c>
      <c r="C57" s="71" t="s">
        <v>81</v>
      </c>
      <c r="D57" s="71" t="s">
        <v>82</v>
      </c>
      <c r="E57" s="71"/>
      <c r="F57" s="71" t="s">
        <v>83</v>
      </c>
      <c r="G57" s="90" t="s">
        <v>75</v>
      </c>
      <c r="H57" s="271"/>
    </row>
    <row r="58" spans="1:8">
      <c r="A58" s="88"/>
      <c r="B58" s="91"/>
      <c r="C58" s="92"/>
      <c r="D58" s="67"/>
      <c r="E58" s="67"/>
      <c r="F58" s="67"/>
      <c r="G58" s="73"/>
      <c r="H58" s="271"/>
    </row>
    <row r="59" spans="1:8">
      <c r="A59" s="88"/>
      <c r="B59" s="91"/>
      <c r="C59" s="92"/>
      <c r="D59" s="67"/>
      <c r="E59" s="67"/>
      <c r="F59" s="67"/>
      <c r="G59" s="73"/>
      <c r="H59" s="271"/>
    </row>
    <row r="60" spans="1:8">
      <c r="A60" s="88"/>
      <c r="B60" s="91"/>
      <c r="C60" s="92"/>
      <c r="D60" s="67"/>
      <c r="E60" s="67"/>
      <c r="F60" s="67"/>
      <c r="G60" s="93"/>
      <c r="H60" s="271"/>
    </row>
    <row r="61" spans="1:8">
      <c r="A61" s="88"/>
      <c r="B61" s="94"/>
      <c r="C61" s="95"/>
      <c r="D61" s="74"/>
      <c r="E61" s="74"/>
      <c r="F61" s="74"/>
      <c r="G61" s="96"/>
      <c r="H61" s="271"/>
    </row>
    <row r="62" spans="1:8">
      <c r="A62" s="88"/>
      <c r="B62" s="94"/>
      <c r="C62" s="95"/>
      <c r="D62" s="74"/>
      <c r="E62" s="74"/>
      <c r="F62" s="74"/>
      <c r="G62" s="76"/>
      <c r="H62" s="271"/>
    </row>
    <row r="63" spans="1:8">
      <c r="A63" s="88"/>
      <c r="B63" s="94"/>
      <c r="C63" s="95"/>
      <c r="D63" s="74"/>
      <c r="E63" s="74"/>
      <c r="F63" s="74"/>
      <c r="G63" s="76"/>
      <c r="H63" s="271"/>
    </row>
    <row r="64" spans="1:8">
      <c r="A64" s="88"/>
      <c r="B64" s="94"/>
      <c r="C64" s="95"/>
      <c r="D64" s="74"/>
      <c r="E64" s="74"/>
      <c r="F64" s="74"/>
      <c r="G64" s="76"/>
      <c r="H64" s="271"/>
    </row>
    <row r="65" spans="1:8">
      <c r="A65" s="88"/>
      <c r="B65" s="94"/>
      <c r="C65" s="95"/>
      <c r="D65" s="74"/>
      <c r="E65" s="74"/>
      <c r="F65" s="74"/>
      <c r="G65" s="76"/>
      <c r="H65" s="271"/>
    </row>
    <row r="66" spans="1:8">
      <c r="A66" s="88"/>
      <c r="B66" s="94"/>
      <c r="C66" s="95"/>
      <c r="D66" s="74"/>
      <c r="E66" s="74"/>
      <c r="F66" s="74"/>
      <c r="G66" s="76"/>
      <c r="H66" s="271"/>
    </row>
    <row r="67" spans="1:8">
      <c r="A67" s="88"/>
      <c r="B67" s="94"/>
      <c r="C67" s="95"/>
      <c r="D67" s="74"/>
      <c r="E67" s="74"/>
      <c r="F67" s="74"/>
      <c r="G67" s="76"/>
      <c r="H67" s="271"/>
    </row>
    <row r="68" spans="1:8">
      <c r="A68" s="88"/>
      <c r="B68" s="94"/>
      <c r="C68" s="95"/>
      <c r="D68" s="74"/>
      <c r="E68" s="74"/>
      <c r="F68" s="74"/>
      <c r="G68" s="76"/>
      <c r="H68" s="271"/>
    </row>
    <row r="69" spans="1:8">
      <c r="A69" s="88"/>
      <c r="B69" s="91"/>
      <c r="C69" s="92"/>
      <c r="D69" s="67"/>
      <c r="E69" s="67"/>
      <c r="F69" s="67"/>
      <c r="G69" s="73"/>
      <c r="H69" s="271"/>
    </row>
    <row r="70" spans="1:8" ht="15" thickBot="1">
      <c r="A70" s="88"/>
      <c r="B70" s="97"/>
      <c r="C70" s="98"/>
      <c r="D70" s="99"/>
      <c r="E70" s="99"/>
      <c r="F70" s="99"/>
      <c r="G70" s="64">
        <f>SUM(G58:G69)</f>
        <v>0</v>
      </c>
      <c r="H70" s="271"/>
    </row>
    <row r="71" spans="1:8">
      <c r="A71" s="30"/>
      <c r="B71" s="262">
        <f>G70</f>
        <v>0</v>
      </c>
      <c r="C71" s="263"/>
      <c r="D71" s="263"/>
      <c r="E71" s="263"/>
      <c r="F71" s="263"/>
      <c r="G71" s="264"/>
      <c r="H71" s="100"/>
    </row>
    <row r="72" spans="1:8">
      <c r="A72" s="30"/>
      <c r="B72" s="272"/>
      <c r="C72" s="273"/>
      <c r="D72" s="273"/>
      <c r="E72" s="273"/>
      <c r="F72" s="273"/>
      <c r="G72" s="274"/>
      <c r="H72" s="100"/>
    </row>
    <row r="73" spans="1:8" ht="15" thickBot="1">
      <c r="A73" s="30"/>
      <c r="B73" s="265"/>
      <c r="C73" s="266"/>
      <c r="D73" s="266"/>
      <c r="E73" s="266"/>
      <c r="F73" s="266"/>
      <c r="G73" s="267"/>
      <c r="H73" s="100"/>
    </row>
    <row r="74" spans="1:8">
      <c r="A74" s="30"/>
      <c r="B74" s="101"/>
      <c r="C74" s="102"/>
      <c r="D74" s="103"/>
      <c r="E74" s="103"/>
      <c r="F74" s="103"/>
      <c r="G74" s="104"/>
      <c r="H74" s="100"/>
    </row>
    <row r="75" spans="1:8">
      <c r="A75" s="51"/>
      <c r="B75" s="275" t="s">
        <v>88</v>
      </c>
      <c r="C75" s="275"/>
      <c r="D75" s="275"/>
      <c r="E75" s="275"/>
      <c r="F75" s="275"/>
      <c r="G75" s="275"/>
    </row>
    <row r="76" spans="1:8">
      <c r="A76" s="51"/>
      <c r="B76" s="34" t="s">
        <v>80</v>
      </c>
      <c r="C76" s="35" t="s">
        <v>81</v>
      </c>
      <c r="D76" s="35" t="s">
        <v>82</v>
      </c>
      <c r="E76" s="35"/>
      <c r="F76" s="35" t="s">
        <v>83</v>
      </c>
      <c r="G76" s="66" t="s">
        <v>75</v>
      </c>
    </row>
    <row r="77" spans="1:8">
      <c r="A77" s="51"/>
      <c r="B77" s="105"/>
      <c r="C77" s="106"/>
      <c r="D77" s="107"/>
      <c r="E77" s="107"/>
      <c r="F77" s="107"/>
      <c r="G77" s="108"/>
    </row>
    <row r="78" spans="1:8">
      <c r="A78" s="51"/>
      <c r="B78" s="105"/>
      <c r="C78" s="105"/>
      <c r="D78" s="107"/>
      <c r="E78" s="107"/>
      <c r="F78" s="107"/>
      <c r="G78" s="108"/>
    </row>
    <row r="79" spans="1:8">
      <c r="A79" s="51"/>
      <c r="B79" s="105"/>
      <c r="C79" s="105"/>
      <c r="D79" s="107"/>
      <c r="E79" s="107"/>
      <c r="F79" s="107"/>
      <c r="G79" s="108"/>
    </row>
    <row r="80" spans="1:8">
      <c r="A80" s="51"/>
      <c r="B80" s="105"/>
      <c r="C80" s="105"/>
      <c r="D80" s="107"/>
      <c r="E80" s="107"/>
      <c r="F80" s="107"/>
      <c r="G80" s="108"/>
    </row>
    <row r="81" spans="1:7">
      <c r="A81" s="51"/>
      <c r="B81" s="105"/>
      <c r="C81" s="105"/>
      <c r="D81" s="107"/>
      <c r="E81" s="107"/>
      <c r="F81" s="107"/>
      <c r="G81" s="108"/>
    </row>
    <row r="82" spans="1:7">
      <c r="A82" s="51"/>
      <c r="B82" s="51"/>
      <c r="C82" s="51"/>
      <c r="D82" s="51"/>
      <c r="E82" s="109"/>
      <c r="F82" s="109"/>
      <c r="G82" s="57"/>
    </row>
    <row r="83" spans="1:7">
      <c r="A83" s="51"/>
      <c r="B83" s="51"/>
      <c r="C83" s="51"/>
      <c r="D83" s="51"/>
      <c r="E83" s="109"/>
      <c r="F83" s="109"/>
      <c r="G83" s="57"/>
    </row>
    <row r="84" spans="1:7">
      <c r="A84" s="51"/>
      <c r="B84" s="51"/>
      <c r="C84" s="51"/>
      <c r="D84" s="51"/>
      <c r="E84" s="109"/>
      <c r="F84" s="109"/>
      <c r="G84" s="57"/>
    </row>
    <row r="85" spans="1:7">
      <c r="A85" s="51"/>
      <c r="B85" s="51"/>
      <c r="C85" s="51"/>
      <c r="D85" s="51"/>
      <c r="E85" s="109"/>
      <c r="F85" s="109"/>
      <c r="G85" s="57"/>
    </row>
    <row r="86" spans="1:7">
      <c r="A86" s="51"/>
      <c r="B86" s="51"/>
      <c r="C86" s="51"/>
      <c r="D86" s="51"/>
      <c r="E86" s="109"/>
      <c r="F86" s="109"/>
      <c r="G86" s="57"/>
    </row>
    <row r="87" spans="1:7">
      <c r="A87" s="51"/>
      <c r="B87" s="51"/>
      <c r="C87" s="51"/>
      <c r="D87" s="51"/>
      <c r="E87" s="109"/>
      <c r="F87" s="109"/>
      <c r="G87" s="57"/>
    </row>
    <row r="88" spans="1:7">
      <c r="A88" s="51"/>
      <c r="B88" s="51"/>
      <c r="C88" s="51"/>
      <c r="D88" s="51"/>
      <c r="E88" s="109"/>
      <c r="F88" s="109"/>
      <c r="G88" s="57"/>
    </row>
    <row r="89" spans="1:7">
      <c r="A89" s="51"/>
      <c r="B89" s="51"/>
      <c r="C89" s="51"/>
      <c r="D89" s="51"/>
      <c r="E89" s="109"/>
      <c r="F89" s="109"/>
      <c r="G89" s="57"/>
    </row>
    <row r="90" spans="1:7">
      <c r="A90" s="51"/>
      <c r="B90" s="51"/>
      <c r="C90" s="51"/>
      <c r="D90" s="51"/>
      <c r="E90" s="109"/>
      <c r="F90" s="109"/>
      <c r="G90" s="57"/>
    </row>
    <row r="91" spans="1:7">
      <c r="A91" s="51"/>
      <c r="B91" s="51"/>
      <c r="C91" s="51"/>
      <c r="D91" s="51"/>
      <c r="E91" s="109"/>
      <c r="F91" s="109"/>
      <c r="G91" s="57"/>
    </row>
    <row r="92" spans="1:7">
      <c r="A92" s="51"/>
      <c r="B92" s="51"/>
      <c r="C92" s="51"/>
      <c r="D92" s="51"/>
      <c r="E92" s="109"/>
      <c r="F92" s="109"/>
      <c r="G92" s="57"/>
    </row>
    <row r="93" spans="1:7">
      <c r="A93" s="51"/>
      <c r="B93" s="51"/>
      <c r="C93" s="51"/>
      <c r="D93" s="51"/>
      <c r="E93" s="109"/>
      <c r="F93" s="109"/>
      <c r="G93" s="57"/>
    </row>
    <row r="94" spans="1:7">
      <c r="A94" s="51"/>
      <c r="B94" s="51"/>
      <c r="C94" s="51"/>
      <c r="D94" s="51"/>
      <c r="E94" s="109"/>
      <c r="F94" s="109"/>
      <c r="G94" s="57"/>
    </row>
    <row r="95" spans="1:7">
      <c r="A95" s="51"/>
      <c r="B95" s="51"/>
      <c r="C95" s="51"/>
      <c r="D95" s="51"/>
      <c r="E95" s="109"/>
      <c r="F95" s="109"/>
      <c r="G95" s="57"/>
    </row>
    <row r="96" spans="1:7">
      <c r="A96" s="51"/>
    </row>
    <row r="97" spans="1:1">
      <c r="A97" s="51"/>
    </row>
    <row r="98" spans="1:1">
      <c r="A98" s="51"/>
    </row>
  </sheetData>
  <customSheetViews>
    <customSheetView guid="{8FC8549B-49DB-4DDE-8322-964E5980BDB6}">
      <selection activeCell="I21" sqref="I21"/>
      <pageMargins left="0.7" right="0.7" top="0.75" bottom="0.75" header="0.3" footer="0.3"/>
      <pageSetup paperSize="9" orientation="portrait" horizontalDpi="300" verticalDpi="300" r:id="rId1"/>
    </customSheetView>
    <customSheetView guid="{098E51D0-E4AD-41C7-AB76-4FC496A54898}">
      <selection activeCell="I21" sqref="I21"/>
      <pageMargins left="0.7" right="0.7" top="0.75" bottom="0.75" header="0.3" footer="0.3"/>
      <pageSetup paperSize="9" orientation="portrait" horizontalDpi="300" verticalDpi="300" r:id="rId2"/>
    </customSheetView>
    <customSheetView guid="{BB982723-3120-4DC2-90F0-B71A87AF4C76}">
      <selection activeCell="I21" sqref="I21"/>
      <pageMargins left="0.7" right="0.7" top="0.75" bottom="0.75" header="0.3" footer="0.3"/>
      <pageSetup paperSize="9" orientation="portrait" horizontalDpi="300" verticalDpi="300" r:id="rId3"/>
    </customSheetView>
    <customSheetView guid="{C2D0F3A0-929D-4277-9C82-5EDD9BA43354}">
      <selection activeCell="I21" sqref="I21"/>
      <pageMargins left="0.7" right="0.7" top="0.75" bottom="0.75" header="0.3" footer="0.3"/>
      <pageSetup paperSize="9" orientation="portrait" horizontalDpi="300" verticalDpi="300" r:id="rId4"/>
    </customSheetView>
    <customSheetView guid="{10743AE5-AB26-4BDF-BCB5-7D889B3B5D2B}">
      <selection activeCell="I21" sqref="I21"/>
      <pageMargins left="0.7" right="0.7" top="0.75" bottom="0.75" header="0.3" footer="0.3"/>
      <pageSetup paperSize="9" orientation="portrait" horizontalDpi="300" verticalDpi="300" r:id="rId5"/>
    </customSheetView>
    <customSheetView guid="{1225BCB5-9AF5-4091-8890-995679C827B9}">
      <selection activeCell="I21" sqref="I21"/>
      <pageMargins left="0.7" right="0.7" top="0.75" bottom="0.75" header="0.3" footer="0.3"/>
      <pageSetup paperSize="9" orientation="portrait" horizontalDpi="300" verticalDpi="300" r:id="rId6"/>
    </customSheetView>
    <customSheetView guid="{45479272-2660-4298-90E6-13A58C87DE52}">
      <selection activeCell="I21" sqref="I21"/>
      <pageMargins left="0.7" right="0.7" top="0.75" bottom="0.75" header="0.3" footer="0.3"/>
      <pageSetup paperSize="9" orientation="portrait" horizontalDpi="300" verticalDpi="300" r:id="rId7"/>
    </customSheetView>
    <customSheetView guid="{350459A1-4C2C-47D6-8BEF-2B157C945920}">
      <selection activeCell="I21" sqref="I21"/>
      <pageMargins left="0.7" right="0.7" top="0.75" bottom="0.75" header="0.3" footer="0.3"/>
      <pageSetup paperSize="9" orientation="portrait" horizontalDpi="300" verticalDpi="300" r:id="rId8"/>
    </customSheetView>
    <customSheetView guid="{BFCF33AB-ABDF-49DB-9881-06511C49CB3B}">
      <selection activeCell="I21" sqref="I21"/>
      <pageMargins left="0.7" right="0.7" top="0.75" bottom="0.75" header="0.3" footer="0.3"/>
      <pageSetup paperSize="9" orientation="portrait" horizontalDpi="300" verticalDpi="300" r:id="rId9"/>
    </customSheetView>
    <customSheetView guid="{06288A94-146E-45B5-9828-E9D6064958BC}">
      <selection activeCell="I21" sqref="I21"/>
      <pageMargins left="0.7" right="0.7" top="0.75" bottom="0.75" header="0.3" footer="0.3"/>
      <pageSetup paperSize="9" orientation="portrait" horizontalDpi="300" verticalDpi="300" r:id="rId10"/>
    </customSheetView>
    <customSheetView guid="{1969621F-0605-4F73-AC70-59F941AA680B}">
      <selection activeCell="I21" sqref="I21"/>
      <pageMargins left="0.7" right="0.7" top="0.75" bottom="0.75" header="0.3" footer="0.3"/>
      <pageSetup paperSize="9" orientation="portrait" horizontalDpi="300" verticalDpi="300" r:id="rId11"/>
    </customSheetView>
    <customSheetView guid="{7BF662C7-B76F-478B-9193-581E57A78BF2}">
      <selection activeCell="I21" sqref="I21"/>
      <pageMargins left="0.7" right="0.7" top="0.75" bottom="0.75" header="0.3" footer="0.3"/>
      <pageSetup paperSize="9" orientation="portrait" horizontalDpi="300" verticalDpi="300" r:id="rId12"/>
    </customSheetView>
    <customSheetView guid="{44A7BEEE-7FF5-46D1-AC0A-A32715DDA4DA}">
      <selection activeCell="I21" sqref="I21"/>
      <pageMargins left="0.7" right="0.7" top="0.75" bottom="0.75" header="0.3" footer="0.3"/>
      <pageSetup paperSize="9" orientation="portrait" horizontalDpi="300" verticalDpi="300" r:id="rId13"/>
    </customSheetView>
    <customSheetView guid="{2A840314-4AA0-4C43-BA8D-CEF0548B82E1}">
      <selection activeCell="I21" sqref="I21"/>
      <pageMargins left="0.7" right="0.7" top="0.75" bottom="0.75" header="0.3" footer="0.3"/>
      <pageSetup paperSize="9" orientation="portrait" horizontalDpi="300" verticalDpi="300" r:id="rId14"/>
    </customSheetView>
  </customSheetViews>
  <mergeCells count="12">
    <mergeCell ref="B1:E1"/>
    <mergeCell ref="B44:G44"/>
    <mergeCell ref="B3:E3"/>
    <mergeCell ref="B22:G22"/>
    <mergeCell ref="B28:G30"/>
    <mergeCell ref="B31:G31"/>
    <mergeCell ref="B42:G43"/>
    <mergeCell ref="B54:G55"/>
    <mergeCell ref="B56:G56"/>
    <mergeCell ref="H57:H70"/>
    <mergeCell ref="B71:G73"/>
    <mergeCell ref="B75:G75"/>
  </mergeCells>
  <pageMargins left="0.7" right="0.7" top="0.75" bottom="0.75" header="0.3" footer="0.3"/>
  <pageSetup paperSize="9" orientation="portrait" horizontalDpi="300" verticalDpi="300" r:id="rId15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I20"/>
  <sheetViews>
    <sheetView workbookViewId="0">
      <selection activeCell="G20" sqref="G20"/>
    </sheetView>
  </sheetViews>
  <sheetFormatPr defaultRowHeight="12.75"/>
  <cols>
    <col min="1" max="1" width="9.140625" style="112"/>
    <col min="2" max="2" width="20.140625" style="112" customWidth="1"/>
    <col min="3" max="3" width="14.85546875" style="112" customWidth="1"/>
    <col min="4" max="4" width="15.140625" style="112" customWidth="1"/>
    <col min="5" max="5" width="14.140625" style="112" customWidth="1"/>
    <col min="6" max="6" width="13" style="112" customWidth="1"/>
    <col min="7" max="7" width="16.85546875" style="112" customWidth="1"/>
    <col min="8" max="8" width="14.85546875" style="112" customWidth="1"/>
    <col min="9" max="9" width="14.5703125" style="112" customWidth="1"/>
    <col min="10" max="16384" width="9.140625" style="112"/>
  </cols>
  <sheetData>
    <row r="1" spans="1:9" ht="23.25">
      <c r="B1" s="260" t="s">
        <v>167</v>
      </c>
      <c r="C1" s="260"/>
      <c r="D1" s="260"/>
      <c r="E1" s="260"/>
    </row>
    <row r="2" spans="1:9">
      <c r="A2" s="111"/>
      <c r="B2" s="111"/>
      <c r="C2" s="111"/>
      <c r="D2" s="111"/>
      <c r="E2" s="111"/>
      <c r="F2" s="111"/>
      <c r="G2" s="111"/>
      <c r="H2" s="111"/>
      <c r="I2" s="111"/>
    </row>
    <row r="3" spans="1:9" ht="15" customHeight="1">
      <c r="A3" s="292" t="s">
        <v>105</v>
      </c>
      <c r="B3" s="292"/>
      <c r="C3" s="292"/>
      <c r="D3" s="292"/>
      <c r="E3" s="292"/>
      <c r="F3" s="292"/>
      <c r="G3" s="292"/>
      <c r="H3" s="292"/>
      <c r="I3" s="292"/>
    </row>
    <row r="4" spans="1:9">
      <c r="A4" s="113"/>
      <c r="B4" s="114"/>
      <c r="C4" s="115" t="s">
        <v>93</v>
      </c>
      <c r="D4" s="289" t="s">
        <v>94</v>
      </c>
      <c r="E4" s="290"/>
      <c r="F4" s="290"/>
      <c r="G4" s="290"/>
      <c r="H4" s="290"/>
      <c r="I4" s="291"/>
    </row>
    <row r="5" spans="1:9">
      <c r="A5" s="116" t="s">
        <v>95</v>
      </c>
      <c r="B5" s="117" t="s">
        <v>0</v>
      </c>
      <c r="C5" s="115" t="s">
        <v>96</v>
      </c>
      <c r="D5" s="118" t="s">
        <v>97</v>
      </c>
      <c r="E5" s="118" t="s">
        <v>98</v>
      </c>
      <c r="F5" s="119" t="s">
        <v>99</v>
      </c>
      <c r="G5" s="120" t="s">
        <v>100</v>
      </c>
      <c r="H5" s="120" t="s">
        <v>101</v>
      </c>
      <c r="I5" s="120" t="s">
        <v>102</v>
      </c>
    </row>
    <row r="6" spans="1:9">
      <c r="A6" s="121"/>
      <c r="B6" s="122" t="s">
        <v>104</v>
      </c>
      <c r="C6" s="123"/>
      <c r="D6" s="121"/>
      <c r="E6" s="124"/>
      <c r="F6" s="125"/>
      <c r="G6" s="126"/>
      <c r="H6" s="127"/>
      <c r="I6" s="127"/>
    </row>
    <row r="7" spans="1:9" ht="15" customHeight="1">
      <c r="A7" s="128">
        <v>1</v>
      </c>
      <c r="B7" s="129"/>
      <c r="C7" s="130"/>
      <c r="D7" s="131"/>
      <c r="E7" s="131"/>
      <c r="F7" s="132"/>
      <c r="G7" s="133"/>
      <c r="H7" s="134"/>
      <c r="I7" s="135"/>
    </row>
    <row r="8" spans="1:9" ht="15" customHeight="1">
      <c r="A8" s="128">
        <v>2</v>
      </c>
      <c r="B8" s="129"/>
      <c r="C8" s="130"/>
      <c r="D8" s="131"/>
      <c r="E8" s="131"/>
      <c r="F8" s="136"/>
      <c r="G8" s="137"/>
      <c r="H8" s="138"/>
      <c r="I8" s="135"/>
    </row>
    <row r="9" spans="1:9" ht="15" customHeight="1">
      <c r="A9" s="128">
        <v>3</v>
      </c>
      <c r="B9" s="129"/>
      <c r="C9" s="139"/>
      <c r="D9" s="131"/>
      <c r="E9" s="131"/>
      <c r="F9" s="131"/>
      <c r="G9" s="131"/>
      <c r="H9" s="131"/>
      <c r="I9" s="135"/>
    </row>
    <row r="10" spans="1:9" ht="15" customHeight="1">
      <c r="A10" s="128">
        <v>4</v>
      </c>
      <c r="B10" s="129"/>
      <c r="C10" s="139"/>
      <c r="D10" s="140"/>
      <c r="E10" s="140"/>
      <c r="F10" s="140"/>
      <c r="G10" s="141"/>
      <c r="H10" s="140"/>
      <c r="I10" s="135"/>
    </row>
    <row r="11" spans="1:9" ht="15" customHeight="1">
      <c r="A11" s="128">
        <v>5</v>
      </c>
      <c r="B11" s="142"/>
      <c r="C11" s="143"/>
      <c r="D11" s="144"/>
      <c r="E11" s="144"/>
      <c r="F11" s="145"/>
      <c r="G11" s="146"/>
      <c r="H11" s="145"/>
      <c r="I11" s="145"/>
    </row>
    <row r="12" spans="1:9" ht="15" customHeight="1">
      <c r="A12" s="128">
        <v>6</v>
      </c>
      <c r="B12" s="142"/>
      <c r="C12" s="143"/>
      <c r="D12" s="144"/>
      <c r="E12" s="144"/>
      <c r="F12" s="131"/>
      <c r="G12" s="147"/>
      <c r="H12" s="147"/>
      <c r="I12" s="145"/>
    </row>
    <row r="13" spans="1:9" ht="15" customHeight="1">
      <c r="A13" s="128">
        <v>7</v>
      </c>
      <c r="B13" s="148"/>
      <c r="C13" s="139"/>
      <c r="D13" s="132"/>
      <c r="E13" s="132"/>
      <c r="F13" s="132"/>
      <c r="G13" s="132"/>
      <c r="H13" s="132"/>
      <c r="I13" s="132"/>
    </row>
    <row r="14" spans="1:9" ht="15" customHeight="1">
      <c r="A14" s="128">
        <v>8</v>
      </c>
      <c r="B14" s="149"/>
      <c r="C14" s="143"/>
      <c r="D14" s="150"/>
      <c r="E14" s="150"/>
      <c r="F14" s="150"/>
      <c r="G14" s="150"/>
      <c r="H14" s="145"/>
      <c r="I14" s="132"/>
    </row>
    <row r="15" spans="1:9" ht="15" customHeight="1">
      <c r="A15" s="128">
        <v>9</v>
      </c>
      <c r="B15" s="142"/>
      <c r="C15" s="143"/>
      <c r="D15" s="144"/>
      <c r="E15" s="151"/>
      <c r="F15" s="144"/>
      <c r="G15" s="146"/>
      <c r="H15" s="146"/>
      <c r="I15" s="145"/>
    </row>
    <row r="16" spans="1:9" ht="15" customHeight="1">
      <c r="A16" s="128">
        <v>10</v>
      </c>
      <c r="B16" s="149"/>
      <c r="C16" s="143"/>
      <c r="D16" s="150"/>
      <c r="E16" s="150"/>
      <c r="F16" s="132"/>
      <c r="G16" s="132"/>
      <c r="H16" s="132"/>
      <c r="I16" s="132"/>
    </row>
    <row r="17" spans="1:9" ht="15" customHeight="1">
      <c r="A17" s="152"/>
      <c r="B17" s="153"/>
      <c r="C17" s="154"/>
      <c r="D17" s="155"/>
      <c r="E17" s="156"/>
      <c r="F17" s="156"/>
      <c r="G17" s="157"/>
      <c r="H17" s="156"/>
      <c r="I17" s="156"/>
    </row>
    <row r="18" spans="1:9" ht="15" customHeight="1">
      <c r="A18" s="158"/>
      <c r="B18" s="159" t="s">
        <v>103</v>
      </c>
      <c r="C18" s="160">
        <f>SUM(C7:C17)</f>
        <v>0</v>
      </c>
      <c r="D18" s="160">
        <f t="shared" ref="D18:I18" si="0">SUM(D7:D17)</f>
        <v>0</v>
      </c>
      <c r="E18" s="160">
        <f t="shared" si="0"/>
        <v>0</v>
      </c>
      <c r="F18" s="160">
        <f t="shared" si="0"/>
        <v>0</v>
      </c>
      <c r="G18" s="160">
        <f t="shared" si="0"/>
        <v>0</v>
      </c>
      <c r="H18" s="160">
        <f t="shared" si="0"/>
        <v>0</v>
      </c>
      <c r="I18" s="160">
        <f t="shared" si="0"/>
        <v>0</v>
      </c>
    </row>
    <row r="19" spans="1:9">
      <c r="B19" s="112" t="s">
        <v>106</v>
      </c>
      <c r="C19" s="161">
        <f>'Balance Sheet'!C47</f>
        <v>0</v>
      </c>
    </row>
    <row r="20" spans="1:9">
      <c r="B20" s="112" t="s">
        <v>107</v>
      </c>
      <c r="C20" s="161">
        <f>C18-C19</f>
        <v>0</v>
      </c>
    </row>
  </sheetData>
  <customSheetViews>
    <customSheetView guid="{8FC8549B-49DB-4DDE-8322-964E5980BDB6}">
      <selection activeCell="G28" sqref="G28"/>
      <pageMargins left="0.7" right="0.7" top="0.75" bottom="0.75" header="0.3" footer="0.3"/>
      <pageSetup paperSize="9" orientation="portrait" horizontalDpi="300" verticalDpi="300" r:id="rId1"/>
    </customSheetView>
    <customSheetView guid="{098E51D0-E4AD-41C7-AB76-4FC496A54898}">
      <selection activeCell="G28" sqref="G28"/>
      <pageMargins left="0.7" right="0.7" top="0.75" bottom="0.75" header="0.3" footer="0.3"/>
      <pageSetup paperSize="9" orientation="portrait" horizontalDpi="300" verticalDpi="300" r:id="rId2"/>
    </customSheetView>
    <customSheetView guid="{BB982723-3120-4DC2-90F0-B71A87AF4C76}">
      <selection activeCell="G28" sqref="G28"/>
      <pageMargins left="0.7" right="0.7" top="0.75" bottom="0.75" header="0.3" footer="0.3"/>
      <pageSetup paperSize="9" orientation="portrait" horizontalDpi="300" verticalDpi="300" r:id="rId3"/>
    </customSheetView>
    <customSheetView guid="{C2D0F3A0-929D-4277-9C82-5EDD9BA43354}">
      <selection activeCell="G28" sqref="G28"/>
      <pageMargins left="0.7" right="0.7" top="0.75" bottom="0.75" header="0.3" footer="0.3"/>
      <pageSetup paperSize="9" orientation="portrait" horizontalDpi="300" verticalDpi="300" r:id="rId4"/>
    </customSheetView>
    <customSheetView guid="{10743AE5-AB26-4BDF-BCB5-7D889B3B5D2B}">
      <selection activeCell="G28" sqref="G28"/>
      <pageMargins left="0.7" right="0.7" top="0.75" bottom="0.75" header="0.3" footer="0.3"/>
      <pageSetup paperSize="9" orientation="portrait" horizontalDpi="300" verticalDpi="300" r:id="rId5"/>
    </customSheetView>
    <customSheetView guid="{1225BCB5-9AF5-4091-8890-995679C827B9}">
      <selection activeCell="G28" sqref="G28"/>
      <pageMargins left="0.7" right="0.7" top="0.75" bottom="0.75" header="0.3" footer="0.3"/>
      <pageSetup paperSize="9" orientation="portrait" horizontalDpi="300" verticalDpi="300" r:id="rId6"/>
    </customSheetView>
    <customSheetView guid="{45479272-2660-4298-90E6-13A58C87DE52}">
      <selection activeCell="G28" sqref="G28"/>
      <pageMargins left="0.7" right="0.7" top="0.75" bottom="0.75" header="0.3" footer="0.3"/>
      <pageSetup paperSize="9" orientation="portrait" horizontalDpi="300" verticalDpi="300" r:id="rId7"/>
    </customSheetView>
    <customSheetView guid="{350459A1-4C2C-47D6-8BEF-2B157C945920}">
      <selection activeCell="G28" sqref="G28"/>
      <pageMargins left="0.7" right="0.7" top="0.75" bottom="0.75" header="0.3" footer="0.3"/>
      <pageSetup paperSize="9" orientation="portrait" horizontalDpi="300" verticalDpi="300" r:id="rId8"/>
    </customSheetView>
    <customSheetView guid="{BFCF33AB-ABDF-49DB-9881-06511C49CB3B}">
      <selection activeCell="G28" sqref="G28"/>
      <pageMargins left="0.7" right="0.7" top="0.75" bottom="0.75" header="0.3" footer="0.3"/>
      <pageSetup paperSize="9" orientation="portrait" horizontalDpi="300" verticalDpi="300" r:id="rId9"/>
    </customSheetView>
    <customSheetView guid="{06288A94-146E-45B5-9828-E9D6064958BC}">
      <selection activeCell="G28" sqref="G28"/>
      <pageMargins left="0.7" right="0.7" top="0.75" bottom="0.75" header="0.3" footer="0.3"/>
      <pageSetup paperSize="9" orientation="portrait" horizontalDpi="300" verticalDpi="300" r:id="rId10"/>
    </customSheetView>
    <customSheetView guid="{1969621F-0605-4F73-AC70-59F941AA680B}">
      <selection activeCell="G28" sqref="G28"/>
      <pageMargins left="0.7" right="0.7" top="0.75" bottom="0.75" header="0.3" footer="0.3"/>
      <pageSetup paperSize="9" orientation="portrait" horizontalDpi="300" verticalDpi="300" r:id="rId11"/>
    </customSheetView>
    <customSheetView guid="{7BF662C7-B76F-478B-9193-581E57A78BF2}">
      <selection activeCell="G28" sqref="G28"/>
      <pageMargins left="0.7" right="0.7" top="0.75" bottom="0.75" header="0.3" footer="0.3"/>
      <pageSetup paperSize="9" orientation="portrait" horizontalDpi="300" verticalDpi="300" r:id="rId12"/>
    </customSheetView>
    <customSheetView guid="{44A7BEEE-7FF5-46D1-AC0A-A32715DDA4DA}">
      <selection activeCell="G28" sqref="G28"/>
      <pageMargins left="0.7" right="0.7" top="0.75" bottom="0.75" header="0.3" footer="0.3"/>
      <pageSetup paperSize="9" orientation="portrait" horizontalDpi="300" verticalDpi="300" r:id="rId13"/>
    </customSheetView>
    <customSheetView guid="{2A840314-4AA0-4C43-BA8D-CEF0548B82E1}">
      <selection activeCell="G28" sqref="G28"/>
      <pageMargins left="0.7" right="0.7" top="0.75" bottom="0.75" header="0.3" footer="0.3"/>
      <pageSetup paperSize="9" orientation="portrait" horizontalDpi="300" verticalDpi="300" r:id="rId14"/>
    </customSheetView>
  </customSheetViews>
  <mergeCells count="3">
    <mergeCell ref="D4:I4"/>
    <mergeCell ref="A3:I3"/>
    <mergeCell ref="B1:E1"/>
  </mergeCells>
  <pageMargins left="0.7" right="0.7" top="0.75" bottom="0.75" header="0.3" footer="0.3"/>
  <pageSetup paperSize="9" orientation="portrait" horizontalDpi="300" verticalDpi="300" r:id="rId15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I20"/>
  <sheetViews>
    <sheetView workbookViewId="0">
      <selection activeCell="E22" sqref="E22"/>
    </sheetView>
  </sheetViews>
  <sheetFormatPr defaultRowHeight="12.75"/>
  <cols>
    <col min="1" max="1" width="9.140625" style="112"/>
    <col min="2" max="2" width="20.140625" style="112" customWidth="1"/>
    <col min="3" max="3" width="14.85546875" style="112" customWidth="1"/>
    <col min="4" max="4" width="15.140625" style="112" customWidth="1"/>
    <col min="5" max="5" width="14.140625" style="112" customWidth="1"/>
    <col min="6" max="6" width="13" style="112" customWidth="1"/>
    <col min="7" max="7" width="16.85546875" style="112" customWidth="1"/>
    <col min="8" max="8" width="14.85546875" style="112" customWidth="1"/>
    <col min="9" max="9" width="14.5703125" style="112" customWidth="1"/>
    <col min="10" max="16384" width="9.140625" style="112"/>
  </cols>
  <sheetData>
    <row r="1" spans="1:9" ht="23.25">
      <c r="B1" s="260" t="s">
        <v>167</v>
      </c>
      <c r="C1" s="260"/>
      <c r="D1" s="260"/>
      <c r="E1" s="260"/>
    </row>
    <row r="2" spans="1:9">
      <c r="A2" s="111"/>
      <c r="B2" s="111"/>
      <c r="C2" s="111"/>
      <c r="D2" s="111"/>
      <c r="E2" s="111"/>
      <c r="F2" s="111"/>
      <c r="G2" s="111"/>
      <c r="H2" s="111"/>
      <c r="I2" s="111"/>
    </row>
    <row r="3" spans="1:9" ht="15" customHeight="1">
      <c r="A3" s="292" t="s">
        <v>108</v>
      </c>
      <c r="B3" s="292"/>
      <c r="C3" s="292"/>
      <c r="D3" s="292"/>
      <c r="E3" s="292"/>
      <c r="F3" s="292"/>
      <c r="G3" s="292"/>
      <c r="H3" s="292"/>
      <c r="I3" s="292"/>
    </row>
    <row r="4" spans="1:9">
      <c r="A4" s="163"/>
      <c r="B4" s="164"/>
      <c r="C4" s="165" t="s">
        <v>93</v>
      </c>
      <c r="D4" s="293" t="s">
        <v>94</v>
      </c>
      <c r="E4" s="294"/>
      <c r="F4" s="294"/>
      <c r="G4" s="294"/>
      <c r="H4" s="294"/>
      <c r="I4" s="295"/>
    </row>
    <row r="5" spans="1:9">
      <c r="A5" s="166" t="s">
        <v>95</v>
      </c>
      <c r="B5" s="167" t="s">
        <v>0</v>
      </c>
      <c r="C5" s="165" t="s">
        <v>96</v>
      </c>
      <c r="D5" s="168" t="s">
        <v>97</v>
      </c>
      <c r="E5" s="168" t="s">
        <v>98</v>
      </c>
      <c r="F5" s="169" t="s">
        <v>99</v>
      </c>
      <c r="G5" s="170" t="s">
        <v>100</v>
      </c>
      <c r="H5" s="170" t="s">
        <v>101</v>
      </c>
      <c r="I5" s="170" t="s">
        <v>102</v>
      </c>
    </row>
    <row r="6" spans="1:9">
      <c r="A6" s="121"/>
      <c r="B6" s="122" t="s">
        <v>104</v>
      </c>
      <c r="C6" s="123"/>
      <c r="D6" s="121"/>
      <c r="E6" s="124"/>
      <c r="F6" s="125"/>
      <c r="G6" s="126"/>
      <c r="H6" s="127"/>
      <c r="I6" s="127"/>
    </row>
    <row r="7" spans="1:9" ht="15" customHeight="1">
      <c r="A7" s="171">
        <v>1</v>
      </c>
      <c r="B7" s="172"/>
      <c r="C7" s="173"/>
      <c r="D7" s="174"/>
      <c r="E7" s="174"/>
      <c r="F7" s="175"/>
      <c r="G7" s="176"/>
      <c r="H7" s="177"/>
      <c r="I7" s="178"/>
    </row>
    <row r="8" spans="1:9" ht="15" customHeight="1">
      <c r="A8" s="171">
        <v>2</v>
      </c>
      <c r="B8" s="172"/>
      <c r="C8" s="173"/>
      <c r="D8" s="174"/>
      <c r="E8" s="174"/>
      <c r="F8" s="173"/>
      <c r="G8" s="179"/>
      <c r="H8" s="180"/>
      <c r="I8" s="178"/>
    </row>
    <row r="9" spans="1:9" ht="15" customHeight="1">
      <c r="A9" s="171">
        <v>3</v>
      </c>
      <c r="B9" s="172"/>
      <c r="C9" s="175"/>
      <c r="D9" s="174"/>
      <c r="E9" s="174"/>
      <c r="F9" s="174"/>
      <c r="G9" s="174"/>
      <c r="H9" s="174"/>
      <c r="I9" s="178"/>
    </row>
    <row r="10" spans="1:9" ht="15" customHeight="1">
      <c r="A10" s="171">
        <v>4</v>
      </c>
      <c r="B10" s="172"/>
      <c r="C10" s="175"/>
      <c r="D10" s="181"/>
      <c r="E10" s="181"/>
      <c r="F10" s="181"/>
      <c r="G10" s="182"/>
      <c r="H10" s="181"/>
      <c r="I10" s="178"/>
    </row>
    <row r="11" spans="1:9" ht="15" customHeight="1">
      <c r="A11" s="171">
        <v>5</v>
      </c>
      <c r="B11" s="183"/>
      <c r="C11" s="184"/>
      <c r="D11" s="185"/>
      <c r="E11" s="185"/>
      <c r="F11" s="186"/>
      <c r="G11" s="187"/>
      <c r="H11" s="186"/>
      <c r="I11" s="186"/>
    </row>
    <row r="12" spans="1:9" ht="15" customHeight="1">
      <c r="A12" s="171">
        <v>6</v>
      </c>
      <c r="B12" s="183"/>
      <c r="C12" s="184"/>
      <c r="D12" s="185"/>
      <c r="E12" s="185"/>
      <c r="F12" s="174"/>
      <c r="G12" s="188"/>
      <c r="H12" s="188"/>
      <c r="I12" s="186"/>
    </row>
    <row r="13" spans="1:9" ht="15" customHeight="1">
      <c r="A13" s="171">
        <v>7</v>
      </c>
      <c r="B13" s="189"/>
      <c r="C13" s="175"/>
      <c r="D13" s="175"/>
      <c r="E13" s="175"/>
      <c r="F13" s="175"/>
      <c r="G13" s="175"/>
      <c r="H13" s="175"/>
      <c r="I13" s="175"/>
    </row>
    <row r="14" spans="1:9" ht="15" customHeight="1">
      <c r="A14" s="171">
        <v>8</v>
      </c>
      <c r="B14" s="190"/>
      <c r="C14" s="184"/>
      <c r="D14" s="191"/>
      <c r="E14" s="191"/>
      <c r="F14" s="191"/>
      <c r="G14" s="191"/>
      <c r="H14" s="186"/>
      <c r="I14" s="175"/>
    </row>
    <row r="15" spans="1:9" ht="15" customHeight="1">
      <c r="A15" s="171">
        <v>9</v>
      </c>
      <c r="B15" s="183"/>
      <c r="C15" s="184"/>
      <c r="D15" s="185"/>
      <c r="E15" s="184"/>
      <c r="F15" s="185"/>
      <c r="G15" s="187"/>
      <c r="H15" s="187"/>
      <c r="I15" s="186"/>
    </row>
    <row r="16" spans="1:9" ht="15" customHeight="1">
      <c r="A16" s="171">
        <v>10</v>
      </c>
      <c r="B16" s="190"/>
      <c r="C16" s="184"/>
      <c r="D16" s="191"/>
      <c r="E16" s="191"/>
      <c r="F16" s="175"/>
      <c r="G16" s="175"/>
      <c r="H16" s="175"/>
      <c r="I16" s="175"/>
    </row>
    <row r="17" spans="1:9" ht="15" customHeight="1">
      <c r="A17" s="152"/>
      <c r="B17" s="153"/>
      <c r="C17" s="192"/>
      <c r="D17" s="193"/>
      <c r="E17" s="194"/>
      <c r="F17" s="194"/>
      <c r="G17" s="195"/>
      <c r="H17" s="194"/>
      <c r="I17" s="194"/>
    </row>
    <row r="18" spans="1:9" ht="15" customHeight="1">
      <c r="A18" s="158"/>
      <c r="B18" s="159" t="s">
        <v>103</v>
      </c>
      <c r="C18" s="196">
        <f>SUM(C7:C17)</f>
        <v>0</v>
      </c>
      <c r="D18" s="196">
        <f t="shared" ref="D18:I18" si="0">SUM(D7:D17)</f>
        <v>0</v>
      </c>
      <c r="E18" s="196">
        <f t="shared" si="0"/>
        <v>0</v>
      </c>
      <c r="F18" s="196">
        <f t="shared" si="0"/>
        <v>0</v>
      </c>
      <c r="G18" s="196">
        <f t="shared" si="0"/>
        <v>0</v>
      </c>
      <c r="H18" s="196">
        <f t="shared" si="0"/>
        <v>0</v>
      </c>
      <c r="I18" s="196">
        <f t="shared" si="0"/>
        <v>0</v>
      </c>
    </row>
    <row r="19" spans="1:9">
      <c r="B19" s="112" t="s">
        <v>106</v>
      </c>
      <c r="C19" s="161">
        <f>'Balance Sheet'!C20</f>
        <v>0</v>
      </c>
    </row>
    <row r="20" spans="1:9">
      <c r="B20" s="112" t="s">
        <v>107</v>
      </c>
      <c r="C20" s="161">
        <f>C18-C19</f>
        <v>0</v>
      </c>
    </row>
  </sheetData>
  <customSheetViews>
    <customSheetView guid="{8FC8549B-49DB-4DDE-8322-964E5980BDB6}">
      <selection activeCell="D20" sqref="D20"/>
      <pageMargins left="0.7" right="0.7" top="0.75" bottom="0.75" header="0.3" footer="0.3"/>
    </customSheetView>
    <customSheetView guid="{098E51D0-E4AD-41C7-AB76-4FC496A54898}">
      <selection activeCell="D20" sqref="D20"/>
      <pageMargins left="0.7" right="0.7" top="0.75" bottom="0.75" header="0.3" footer="0.3"/>
    </customSheetView>
    <customSheetView guid="{BB982723-3120-4DC2-90F0-B71A87AF4C76}">
      <selection activeCell="D20" sqref="D20"/>
      <pageMargins left="0.7" right="0.7" top="0.75" bottom="0.75" header="0.3" footer="0.3"/>
    </customSheetView>
    <customSheetView guid="{C2D0F3A0-929D-4277-9C82-5EDD9BA43354}">
      <selection activeCell="D20" sqref="D20"/>
      <pageMargins left="0.7" right="0.7" top="0.75" bottom="0.75" header="0.3" footer="0.3"/>
    </customSheetView>
    <customSheetView guid="{10743AE5-AB26-4BDF-BCB5-7D889B3B5D2B}">
      <selection activeCell="D20" sqref="D20"/>
      <pageMargins left="0.7" right="0.7" top="0.75" bottom="0.75" header="0.3" footer="0.3"/>
    </customSheetView>
    <customSheetView guid="{1225BCB5-9AF5-4091-8890-995679C827B9}">
      <selection activeCell="D20" sqref="D20"/>
      <pageMargins left="0.7" right="0.7" top="0.75" bottom="0.75" header="0.3" footer="0.3"/>
    </customSheetView>
    <customSheetView guid="{45479272-2660-4298-90E6-13A58C87DE52}">
      <selection activeCell="D20" sqref="D20"/>
      <pageMargins left="0.7" right="0.7" top="0.75" bottom="0.75" header="0.3" footer="0.3"/>
    </customSheetView>
    <customSheetView guid="{350459A1-4C2C-47D6-8BEF-2B157C945920}">
      <selection activeCell="D20" sqref="D20"/>
      <pageMargins left="0.7" right="0.7" top="0.75" bottom="0.75" header="0.3" footer="0.3"/>
    </customSheetView>
    <customSheetView guid="{BFCF33AB-ABDF-49DB-9881-06511C49CB3B}">
      <selection activeCell="D20" sqref="D20"/>
      <pageMargins left="0.7" right="0.7" top="0.75" bottom="0.75" header="0.3" footer="0.3"/>
    </customSheetView>
    <customSheetView guid="{06288A94-146E-45B5-9828-E9D6064958BC}">
      <selection activeCell="D20" sqref="D20"/>
      <pageMargins left="0.7" right="0.7" top="0.75" bottom="0.75" header="0.3" footer="0.3"/>
    </customSheetView>
    <customSheetView guid="{1969621F-0605-4F73-AC70-59F941AA680B}">
      <selection activeCell="D20" sqref="D20"/>
      <pageMargins left="0.7" right="0.7" top="0.75" bottom="0.75" header="0.3" footer="0.3"/>
    </customSheetView>
    <customSheetView guid="{7BF662C7-B76F-478B-9193-581E57A78BF2}">
      <selection activeCell="D20" sqref="D20"/>
      <pageMargins left="0.7" right="0.7" top="0.75" bottom="0.75" header="0.3" footer="0.3"/>
    </customSheetView>
    <customSheetView guid="{44A7BEEE-7FF5-46D1-AC0A-A32715DDA4DA}">
      <selection activeCell="D20" sqref="D20"/>
      <pageMargins left="0.7" right="0.7" top="0.75" bottom="0.75" header="0.3" footer="0.3"/>
    </customSheetView>
    <customSheetView guid="{2A840314-4AA0-4C43-BA8D-CEF0548B82E1}">
      <selection activeCell="D20" sqref="D20"/>
      <pageMargins left="0.7" right="0.7" top="0.75" bottom="0.75" header="0.3" footer="0.3"/>
    </customSheetView>
  </customSheetViews>
  <mergeCells count="3">
    <mergeCell ref="A3:I3"/>
    <mergeCell ref="D4:I4"/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Trading &amp; Profit and Loss Alc</vt:lpstr>
      <vt:lpstr>Balance Sheet</vt:lpstr>
      <vt:lpstr>Depriciation</vt:lpstr>
      <vt:lpstr>Cash Flow</vt:lpstr>
      <vt:lpstr>BRS</vt:lpstr>
      <vt:lpstr>Drs - Aging</vt:lpstr>
      <vt:lpstr>Cr - Aging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2012-05-18T11:36:50Z</dcterms:modified>
</cp:coreProperties>
</file>