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LIST OF AS" sheetId="4" r:id="rId1"/>
    <sheet name="BASIC DATA" sheetId="3" r:id="rId2"/>
    <sheet name="ACCOUNTING STANDARDS" sheetId="1" r:id="rId3"/>
  </sheets>
  <definedNames>
    <definedName name="_xlnm._FilterDatabase" localSheetId="2" hidden="1">'ACCOUNTING STANDARDS'!$A$6:$D$35</definedName>
    <definedName name="AS_STATUS">'BASIC DATA'!$O$1:$O$6</definedName>
    <definedName name="BUSINESS_TYPE">'BASIC DATA'!$N$1:$N$7</definedName>
    <definedName name="LIST">'BASIC DATA'!$O$9:$O$11</definedName>
    <definedName name="NATURE">'BASIC DATA'!$N$11:$N$14</definedName>
    <definedName name="_xlnm.Print_Area" localSheetId="2">'ACCOUNTING STANDARDS'!$A$1:$D$35</definedName>
    <definedName name="STATUS">'BASIC DATA'!$M$1:$M$8</definedName>
  </definedNames>
  <calcPr calcId="125725"/>
</workbook>
</file>

<file path=xl/calcChain.xml><?xml version="1.0" encoding="utf-8"?>
<calcChain xmlns="http://schemas.openxmlformats.org/spreadsheetml/2006/main">
  <c r="C6" i="3"/>
  <c r="B2" i="1"/>
  <c r="B1"/>
  <c r="B35"/>
  <c r="B34"/>
  <c r="B32"/>
  <c r="B31"/>
  <c r="B28"/>
  <c r="B27"/>
  <c r="B29" s="1"/>
  <c r="B25"/>
  <c r="B22"/>
  <c r="B20"/>
  <c r="B19"/>
  <c r="B18"/>
  <c r="B17"/>
  <c r="B7"/>
  <c r="B15" s="1"/>
  <c r="B16"/>
  <c r="B13"/>
  <c r="B14"/>
  <c r="B12"/>
  <c r="B11"/>
  <c r="B10"/>
  <c r="B8"/>
  <c r="E6" i="3"/>
  <c r="D6"/>
  <c r="B26" i="1" l="1"/>
  <c r="D27" i="3"/>
  <c r="B21" i="1"/>
  <c r="D26" i="3"/>
  <c r="D31"/>
  <c r="B3" i="1"/>
  <c r="B33"/>
  <c r="B23" l="1"/>
  <c r="B30"/>
  <c r="B24"/>
  <c r="B9"/>
</calcChain>
</file>

<file path=xl/sharedStrings.xml><?xml version="1.0" encoding="utf-8"?>
<sst xmlns="http://schemas.openxmlformats.org/spreadsheetml/2006/main" count="233" uniqueCount="129">
  <si>
    <t>AS_NO.</t>
  </si>
  <si>
    <t>TITLE OF THE STANDARD</t>
  </si>
  <si>
    <t>MANDATORY DATE</t>
  </si>
  <si>
    <t>APPLICABILITY</t>
  </si>
  <si>
    <t>Disclosure of Accounting Policies</t>
  </si>
  <si>
    <t>All</t>
  </si>
  <si>
    <t>Valuation of Inventory</t>
  </si>
  <si>
    <t>Cash Flow Statement</t>
  </si>
  <si>
    <t>Level - I &amp; Non - SMC</t>
  </si>
  <si>
    <t>Contingencies and Events Occuring After the Balance Sheet Date</t>
  </si>
  <si>
    <t>Net Profit or Loss for the Period, Prior Period Items and Changes
in Accounting Policies</t>
  </si>
  <si>
    <t>Depreciation Accounting</t>
  </si>
  <si>
    <t>Withdrawn</t>
  </si>
  <si>
    <t>-</t>
  </si>
  <si>
    <t>Revenue Recognition</t>
  </si>
  <si>
    <t>Accounting for Fixed Assets</t>
  </si>
  <si>
    <t>Construction Contracts - R</t>
  </si>
  <si>
    <t>Accounting for Govt. Grants</t>
  </si>
  <si>
    <t>Accounting for Investments</t>
  </si>
  <si>
    <t>Accounting for Amalgamations</t>
  </si>
  <si>
    <t>The Effects of Changes in Foreign Exchange Rates - R</t>
  </si>
  <si>
    <t>Employee Benefits - R</t>
  </si>
  <si>
    <t>Borrowing Costs</t>
  </si>
  <si>
    <t>Segment Reporting</t>
  </si>
  <si>
    <t>Related Party Disclosures</t>
  </si>
  <si>
    <t>Leases</t>
  </si>
  <si>
    <t>Earnings Per Shares</t>
  </si>
  <si>
    <t>Level - I &amp; all Companies</t>
  </si>
  <si>
    <t>Consolidated Financial Statements</t>
  </si>
  <si>
    <t>Companies</t>
  </si>
  <si>
    <t>Accounting for Taxes on Income</t>
  </si>
  <si>
    <t>Listed Companies</t>
  </si>
  <si>
    <t>Companies other than Listed</t>
  </si>
  <si>
    <t>Accounting for Investment in Associates in Consolidated Financial
Statements</t>
  </si>
  <si>
    <t>Discontinuing Operations</t>
  </si>
  <si>
    <t>Interim Financial Reporting</t>
  </si>
  <si>
    <t>Intangible Assets</t>
  </si>
  <si>
    <t>Financial Reporting of Interests in Joint Ventures</t>
  </si>
  <si>
    <t>Impairment of Assets</t>
  </si>
  <si>
    <t>Level - II &amp; all Companies</t>
  </si>
  <si>
    <t>Level - III</t>
  </si>
  <si>
    <t>Provisions, Contingent Liabilities and Contingent Assets</t>
  </si>
  <si>
    <t>NAME</t>
  </si>
  <si>
    <t>D.O.B/F/I</t>
  </si>
  <si>
    <t>PROPRIETOR</t>
  </si>
  <si>
    <t>PARTNERSHIP FIRM</t>
  </si>
  <si>
    <t>HUF</t>
  </si>
  <si>
    <t>COMPANY</t>
  </si>
  <si>
    <t>BOI</t>
  </si>
  <si>
    <t>ARTIFICIAL JURIDICAL PERSON</t>
  </si>
  <si>
    <t>:</t>
  </si>
  <si>
    <t>AOP</t>
  </si>
  <si>
    <t>PERIOD ENDED</t>
  </si>
  <si>
    <t>LEGAL STATUS</t>
  </si>
  <si>
    <t>MANUFACTURER</t>
  </si>
  <si>
    <t>TRADER</t>
  </si>
  <si>
    <t>MANUFACTURER &amp; TRADER</t>
  </si>
  <si>
    <t>SERVICE</t>
  </si>
  <si>
    <t>TRADER &amp; SERVICE</t>
  </si>
  <si>
    <t>MANUFACTURER &amp; TRADER &amp; SERVICE</t>
  </si>
  <si>
    <t>BUSINESS / PROFESSION TYPE</t>
  </si>
  <si>
    <t>COMPANIES -NON - SMC</t>
  </si>
  <si>
    <t>COMPANIES - SMC</t>
  </si>
  <si>
    <t>LEVEL - I</t>
  </si>
  <si>
    <t>LEVEL - II - SME</t>
  </si>
  <si>
    <t>LEVEL - III - SME</t>
  </si>
  <si>
    <t>HOLDING &amp; SUBSIDIARY OF LEVEL I &amp; COMPANIES - NON - SMC</t>
  </si>
  <si>
    <t>YES</t>
  </si>
  <si>
    <t>NO</t>
  </si>
  <si>
    <t>N/A</t>
  </si>
  <si>
    <t>LISTED OR IN THE PROCESS OF LISTING - ONLY COMPANIES</t>
  </si>
  <si>
    <t>NATURE OF BUSINESS</t>
  </si>
  <si>
    <t>BANK</t>
  </si>
  <si>
    <t>FINANCIAL INSTITUTION</t>
  </si>
  <si>
    <t>INSURANCE</t>
  </si>
  <si>
    <t>OTHERS</t>
  </si>
  <si>
    <t>ACCOUNTING STANDARD STATUS</t>
  </si>
  <si>
    <t>T/O (EXCLUDING OTHER INCOME) EXCEEDS 50 CRORES</t>
  </si>
  <si>
    <t>BORROWINGS (INCLUDING PUBLIC DEPOSITS) EXCEEDS 10 CRS</t>
  </si>
  <si>
    <t>T/O (EXCLUDING OTHER INCOME) is BETWEEN 40L  &amp; 50 CRORES</t>
  </si>
  <si>
    <t>REPORTED</t>
  </si>
  <si>
    <t>REMARKS</t>
  </si>
  <si>
    <t>RESULT OF EXISTING CONDITIONS / SITUATIONS AFTER B/S DATE</t>
  </si>
  <si>
    <t>EXTRAORDINARY ITEMS OF PROFIT OR LOSS</t>
  </si>
  <si>
    <t>PRIOR PERIOD ITEMS</t>
  </si>
  <si>
    <t>CHANGE IN ACCOUNTING POLICIES</t>
  </si>
  <si>
    <t>FIXED ASSETS AVAILABLE</t>
  </si>
  <si>
    <t>ENGAGED IN CONSTRUCTION WORK</t>
  </si>
  <si>
    <t>ENGAGED IN FOREIGN CURRENCY TRANSACTIONS</t>
  </si>
  <si>
    <t>RECEIVED GOVERNMENT GRANTS</t>
  </si>
  <si>
    <t>HAS ANY LONG TERM / SHORT TERM INVESTMENTS</t>
  </si>
  <si>
    <t>HAS AMALGAMATED ANY COMPANY DURING LAST 5 YEARS</t>
  </si>
  <si>
    <t>NAME            :</t>
  </si>
  <si>
    <t>STATUS        :</t>
  </si>
  <si>
    <t>AS STATUS  :</t>
  </si>
  <si>
    <t>APPLICABILITY OF ACCCOUNTING STANDARDS ISSUED BY ICAI</t>
  </si>
  <si>
    <t>AVERAGE NO. OF EMPLOYEES IS 50 OR MORE</t>
  </si>
  <si>
    <t>BORROWING COSTS INCURRED IN RELATION TO QULIFYING ASSETS</t>
  </si>
  <si>
    <t>HAS MORE THAN ONE BUSINESS / GEOGRAPHICAL SEGMENT</t>
  </si>
  <si>
    <t>WETHER ANY RELATED PARTY AND / OR TRANSACTIONS EXIST</t>
  </si>
  <si>
    <t>WETHER ANY LEASING TRANSACTIONS EXIST</t>
  </si>
  <si>
    <t>IS IT A HOLDING COMPANY</t>
  </si>
  <si>
    <t>HOLDING COMPANY'S INVESTMENT IN ASSOCIATES</t>
  </si>
  <si>
    <t>HAS DISCONTINUED ANY OPERATION</t>
  </si>
  <si>
    <t>WETHER REPORTING FOR INTERIM PERIOD</t>
  </si>
  <si>
    <t>WETHER ANY INTANGIBLE ASSETS EXISTS</t>
  </si>
  <si>
    <t>HOLDING COMPANY'S INTEREST IN JOINT VENTURE</t>
  </si>
  <si>
    <t>IS THERE ANY IMPAIRMENT OF ASSETS</t>
  </si>
  <si>
    <t>PROVISIONS, CONTINGENT LIABILITIES / ASSETS</t>
  </si>
  <si>
    <t>LIST OF ACCOUNTING STANDARDS ISSUED BY ICAI</t>
  </si>
  <si>
    <t>NOTE 1: AS - 21, AS - 23, AND AS - 27 (RELATING TO CONSOLIDATED FINANCIAL STATEMENTS) ARE REQUIRED TO BE</t>
  </si>
  <si>
    <t>COMPLIED WITH BY AN ENTITY IF THE ENTITY, PURSUANT TO THE REQUIREMENTS OF A STATUE / REGULATOR OR VOLUNTARILY,</t>
  </si>
  <si>
    <t>PREPARES AND PRESENTS CONSOLIDATED FINANCIAL STATEMENTS.</t>
  </si>
  <si>
    <t>NOTE 2: AS - 25 IS NOT MANDATORY. HOWEVER IF AN ENTITY IS REQUIRED OR ELECT TO PREPARE AND PRESENT AN INTERIM</t>
  </si>
  <si>
    <t>FINANCIAL REPORT, IT SHOULD COMPLY WITH THIS STANDARD.</t>
  </si>
  <si>
    <t>EQUITY OR DEBT SECURITIES ARE LISTED OR IN THE PROCESS OF LISTING IN INDIA OR OUTSIDE INDIA</t>
  </si>
  <si>
    <t>THE COMPANY IS NOT A BANK OR FINANCIAL INSTITUTION OR INSURANCE COMPANY</t>
  </si>
  <si>
    <t>T/O DOESNOT EXCEED 50 CRORES IN THE IMMEDIATELY PRECEDING ACCOUNTING YEAR</t>
  </si>
  <si>
    <t>BORROWING (INCLUDINGPUBLIC DEPOSITS) EXCEEDS 10 CRORES AT ANY TIME DURING THE PRECEEDING ACCOUNTING YEAR</t>
  </si>
  <si>
    <t>ITS NOT A HOLDING OR SUBSIDIARY OF A NON-SMC</t>
  </si>
  <si>
    <r>
      <t xml:space="preserve">SMALL AND MEDIM COMPANIES (SMCs): </t>
    </r>
    <r>
      <rPr>
        <b/>
        <i/>
        <u/>
        <sz val="11"/>
        <color theme="1"/>
        <rFont val="Calibri"/>
        <family val="2"/>
        <scheme val="minor"/>
      </rPr>
      <t>ONLY IF ALL THE FOLLOWING CONDITIONS ARE SATISFIED</t>
    </r>
  </si>
  <si>
    <r>
      <t xml:space="preserve">LEVEL I ENTITIES: </t>
    </r>
    <r>
      <rPr>
        <b/>
        <i/>
        <u/>
        <sz val="11"/>
        <color theme="1"/>
        <rFont val="Calibri"/>
        <family val="2"/>
        <scheme val="minor"/>
      </rPr>
      <t>IF ANY  OF THE FOLLOWING CONDITIONS ARE SATISFIED</t>
    </r>
  </si>
  <si>
    <r>
      <t xml:space="preserve">LEVEL II ENTITIES: </t>
    </r>
    <r>
      <rPr>
        <b/>
        <i/>
        <u/>
        <sz val="11"/>
        <color theme="1"/>
        <rFont val="Calibri"/>
        <family val="2"/>
        <scheme val="minor"/>
      </rPr>
      <t>IF ANY  OF THE FOLLOWING CONDITIONS ARE SATISFIED</t>
    </r>
  </si>
  <si>
    <t>T/O EXCEEDS 40 LAKHS BUT DOESNOT EXCEED 50 CRORES IN THE IMMEDIATELY PRECEDING ACCOUNTING YEAR</t>
  </si>
  <si>
    <t>BORROWING (INCLUDINGPUBLIC DEPOSITS) &gt;1 CRORE &amp; &lt;= 10 CRORES AT ANY TIME DURING THE PRECEEDING ACCOUNTING YEAR</t>
  </si>
  <si>
    <t>ITS NOT A HOLDING OR SUBSIDIARY OF ANY OF THE ABOVE.</t>
  </si>
  <si>
    <t>LEVEL III ENTITIES (SMEs):</t>
  </si>
  <si>
    <t>NON - CORPORATE ENTITIES WHICH ARE NOT COVERED UNDER LEVEL I AND LEVEL II ARE CONSIDERED AS LEVEL III</t>
  </si>
  <si>
    <t>ABC PRIVATE LIMITED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</si>
</sst>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sz val="12"/>
      <color theme="1"/>
      <name val="Bookman Old Style"/>
      <family val="1"/>
    </font>
    <font>
      <b/>
      <i/>
      <sz val="16"/>
      <color theme="1"/>
      <name val="Bookman Old Style"/>
      <family val="1"/>
    </font>
    <font>
      <b/>
      <i/>
      <sz val="10"/>
      <color theme="1"/>
      <name val="Bookman Old Style"/>
      <family val="1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4"/>
  <sheetViews>
    <sheetView tabSelected="1" defaultGridColor="0" colorId="14" workbookViewId="0">
      <selection sqref="A1:D1"/>
    </sheetView>
  </sheetViews>
  <sheetFormatPr defaultRowHeight="15"/>
  <cols>
    <col min="1" max="1" width="7.7109375" bestFit="1" customWidth="1"/>
    <col min="2" max="2" width="59.28515625" customWidth="1"/>
    <col min="3" max="3" width="20.42578125" bestFit="1" customWidth="1"/>
    <col min="4" max="4" width="26.85546875" bestFit="1" customWidth="1"/>
  </cols>
  <sheetData>
    <row r="1" spans="1:4" ht="19.5" customHeight="1">
      <c r="A1" s="13" t="s">
        <v>109</v>
      </c>
      <c r="B1" s="13"/>
      <c r="C1" s="13"/>
      <c r="D1" s="13"/>
    </row>
    <row r="2" spans="1:4">
      <c r="A2" s="8" t="s">
        <v>0</v>
      </c>
      <c r="B2" s="8" t="s">
        <v>1</v>
      </c>
      <c r="C2" s="8" t="s">
        <v>2</v>
      </c>
      <c r="D2" s="8" t="s">
        <v>3</v>
      </c>
    </row>
    <row r="3" spans="1:4">
      <c r="A3" s="2">
        <v>1</v>
      </c>
      <c r="B3" t="s">
        <v>4</v>
      </c>
      <c r="C3" s="3">
        <v>34060</v>
      </c>
      <c r="D3" t="s">
        <v>5</v>
      </c>
    </row>
    <row r="4" spans="1:4">
      <c r="A4" s="2">
        <v>2</v>
      </c>
      <c r="B4" t="s">
        <v>6</v>
      </c>
      <c r="C4" s="3">
        <v>36251</v>
      </c>
      <c r="D4" t="s">
        <v>5</v>
      </c>
    </row>
    <row r="5" spans="1:4">
      <c r="A5" s="2">
        <v>3</v>
      </c>
      <c r="B5" t="s">
        <v>7</v>
      </c>
      <c r="C5" s="3">
        <v>36982</v>
      </c>
      <c r="D5" t="s">
        <v>8</v>
      </c>
    </row>
    <row r="6" spans="1:4">
      <c r="A6" s="2">
        <v>4</v>
      </c>
      <c r="B6" t="s">
        <v>9</v>
      </c>
      <c r="C6" s="3">
        <v>35886</v>
      </c>
      <c r="D6" t="s">
        <v>5</v>
      </c>
    </row>
    <row r="7" spans="1:4" ht="30">
      <c r="A7" s="9">
        <v>5</v>
      </c>
      <c r="B7" s="10" t="s">
        <v>10</v>
      </c>
      <c r="C7" s="11">
        <v>35156</v>
      </c>
      <c r="D7" s="12" t="s">
        <v>5</v>
      </c>
    </row>
    <row r="8" spans="1:4">
      <c r="A8" s="2">
        <v>6</v>
      </c>
      <c r="B8" t="s">
        <v>11</v>
      </c>
      <c r="C8" s="3">
        <v>34790</v>
      </c>
      <c r="D8" t="s">
        <v>5</v>
      </c>
    </row>
    <row r="9" spans="1:4">
      <c r="A9" s="2">
        <v>7</v>
      </c>
      <c r="B9" t="s">
        <v>16</v>
      </c>
      <c r="C9" s="3">
        <v>37347</v>
      </c>
      <c r="D9" t="s">
        <v>5</v>
      </c>
    </row>
    <row r="10" spans="1:4">
      <c r="A10" s="2">
        <v>8</v>
      </c>
      <c r="B10" t="s">
        <v>12</v>
      </c>
      <c r="C10" t="s">
        <v>13</v>
      </c>
      <c r="D10" t="s">
        <v>13</v>
      </c>
    </row>
    <row r="11" spans="1:4">
      <c r="A11" s="2">
        <v>9</v>
      </c>
      <c r="B11" t="s">
        <v>14</v>
      </c>
      <c r="C11" s="3">
        <v>34060</v>
      </c>
      <c r="D11" t="s">
        <v>5</v>
      </c>
    </row>
    <row r="12" spans="1:4">
      <c r="A12" s="2">
        <v>10</v>
      </c>
      <c r="B12" t="s">
        <v>15</v>
      </c>
      <c r="C12" s="3">
        <v>34060</v>
      </c>
      <c r="D12" t="s">
        <v>5</v>
      </c>
    </row>
    <row r="13" spans="1:4">
      <c r="A13" s="2">
        <v>11</v>
      </c>
      <c r="B13" t="s">
        <v>20</v>
      </c>
      <c r="C13" s="3">
        <v>38078</v>
      </c>
      <c r="D13" t="s">
        <v>5</v>
      </c>
    </row>
    <row r="14" spans="1:4">
      <c r="A14" s="2">
        <v>12</v>
      </c>
      <c r="B14" t="s">
        <v>17</v>
      </c>
      <c r="C14" s="3">
        <v>34425</v>
      </c>
      <c r="D14" t="s">
        <v>5</v>
      </c>
    </row>
    <row r="15" spans="1:4">
      <c r="A15" s="2">
        <v>13</v>
      </c>
      <c r="B15" t="s">
        <v>18</v>
      </c>
      <c r="C15" s="3">
        <v>34790</v>
      </c>
      <c r="D15" t="s">
        <v>5</v>
      </c>
    </row>
    <row r="16" spans="1:4">
      <c r="A16" s="2">
        <v>14</v>
      </c>
      <c r="B16" t="s">
        <v>19</v>
      </c>
      <c r="C16" s="3">
        <v>34790</v>
      </c>
      <c r="D16" t="s">
        <v>5</v>
      </c>
    </row>
    <row r="17" spans="1:4">
      <c r="A17" s="2">
        <v>15</v>
      </c>
      <c r="B17" t="s">
        <v>21</v>
      </c>
      <c r="C17" s="3">
        <v>38808</v>
      </c>
      <c r="D17" t="s">
        <v>5</v>
      </c>
    </row>
    <row r="18" spans="1:4">
      <c r="A18" s="2">
        <v>16</v>
      </c>
      <c r="B18" t="s">
        <v>22</v>
      </c>
      <c r="C18" s="3">
        <v>36617</v>
      </c>
      <c r="D18" t="s">
        <v>5</v>
      </c>
    </row>
    <row r="19" spans="1:4">
      <c r="A19" s="2">
        <v>17</v>
      </c>
      <c r="B19" t="s">
        <v>23</v>
      </c>
      <c r="C19" s="3">
        <v>36982</v>
      </c>
      <c r="D19" t="s">
        <v>8</v>
      </c>
    </row>
    <row r="20" spans="1:4">
      <c r="A20" s="2">
        <v>18</v>
      </c>
      <c r="B20" t="s">
        <v>24</v>
      </c>
      <c r="C20" s="3">
        <v>36982</v>
      </c>
      <c r="D20" t="s">
        <v>27</v>
      </c>
    </row>
    <row r="21" spans="1:4">
      <c r="A21" s="2">
        <v>19</v>
      </c>
      <c r="B21" t="s">
        <v>25</v>
      </c>
      <c r="C21" s="3">
        <v>36982</v>
      </c>
      <c r="D21" t="s">
        <v>5</v>
      </c>
    </row>
    <row r="22" spans="1:4">
      <c r="A22" s="2">
        <v>20</v>
      </c>
      <c r="B22" t="s">
        <v>26</v>
      </c>
      <c r="C22" s="3">
        <v>36982</v>
      </c>
      <c r="D22" t="s">
        <v>27</v>
      </c>
    </row>
    <row r="23" spans="1:4">
      <c r="A23" s="2">
        <v>21</v>
      </c>
      <c r="B23" t="s">
        <v>28</v>
      </c>
      <c r="C23" s="3">
        <v>36982</v>
      </c>
      <c r="D23" t="s">
        <v>29</v>
      </c>
    </row>
    <row r="24" spans="1:4">
      <c r="A24" s="2">
        <v>22</v>
      </c>
      <c r="B24" t="s">
        <v>30</v>
      </c>
      <c r="C24" s="3">
        <v>36982</v>
      </c>
      <c r="D24" t="s">
        <v>31</v>
      </c>
    </row>
    <row r="25" spans="1:4">
      <c r="A25" s="2">
        <v>22</v>
      </c>
      <c r="B25" t="s">
        <v>30</v>
      </c>
      <c r="C25" s="3">
        <v>37347</v>
      </c>
      <c r="D25" t="s">
        <v>32</v>
      </c>
    </row>
    <row r="26" spans="1:4">
      <c r="A26" s="2">
        <v>22</v>
      </c>
      <c r="B26" t="s">
        <v>30</v>
      </c>
      <c r="C26" s="3">
        <v>38808</v>
      </c>
      <c r="D26" t="s">
        <v>5</v>
      </c>
    </row>
    <row r="27" spans="1:4" ht="30" customHeight="1">
      <c r="A27" s="9">
        <v>23</v>
      </c>
      <c r="B27" s="10" t="s">
        <v>33</v>
      </c>
      <c r="C27" s="11">
        <v>37347</v>
      </c>
      <c r="D27" s="12" t="s">
        <v>29</v>
      </c>
    </row>
    <row r="28" spans="1:4">
      <c r="A28" s="2">
        <v>24</v>
      </c>
      <c r="B28" t="s">
        <v>34</v>
      </c>
      <c r="C28" s="3">
        <v>38078</v>
      </c>
      <c r="D28" t="s">
        <v>27</v>
      </c>
    </row>
    <row r="29" spans="1:4">
      <c r="A29" s="2">
        <v>25</v>
      </c>
      <c r="B29" t="s">
        <v>35</v>
      </c>
      <c r="C29" s="3">
        <v>37347</v>
      </c>
      <c r="D29" t="s">
        <v>5</v>
      </c>
    </row>
    <row r="30" spans="1:4">
      <c r="A30" s="2">
        <v>26</v>
      </c>
      <c r="B30" t="s">
        <v>36</v>
      </c>
      <c r="C30" s="3">
        <v>37712</v>
      </c>
      <c r="D30" t="s">
        <v>5</v>
      </c>
    </row>
    <row r="31" spans="1:4">
      <c r="A31" s="2">
        <v>27</v>
      </c>
      <c r="B31" t="s">
        <v>37</v>
      </c>
      <c r="C31" s="3">
        <v>37347</v>
      </c>
      <c r="D31" t="s">
        <v>29</v>
      </c>
    </row>
    <row r="32" spans="1:4">
      <c r="A32" s="2">
        <v>28</v>
      </c>
      <c r="B32" t="s">
        <v>38</v>
      </c>
      <c r="C32" s="3">
        <v>38078</v>
      </c>
      <c r="D32" t="s">
        <v>27</v>
      </c>
    </row>
    <row r="33" spans="1:4">
      <c r="A33" s="2">
        <v>28</v>
      </c>
      <c r="B33" t="s">
        <v>38</v>
      </c>
      <c r="C33" s="3">
        <v>38808</v>
      </c>
      <c r="D33" t="s">
        <v>39</v>
      </c>
    </row>
    <row r="34" spans="1:4">
      <c r="A34" s="2">
        <v>28</v>
      </c>
      <c r="B34" t="s">
        <v>38</v>
      </c>
      <c r="C34" s="3">
        <v>39539</v>
      </c>
      <c r="D34" t="s">
        <v>40</v>
      </c>
    </row>
    <row r="35" spans="1:4">
      <c r="A35" s="2">
        <v>29</v>
      </c>
      <c r="B35" t="s">
        <v>41</v>
      </c>
      <c r="C35" s="3">
        <v>38078</v>
      </c>
      <c r="D35" t="s">
        <v>5</v>
      </c>
    </row>
    <row r="37" spans="1:4">
      <c r="B37" t="s">
        <v>110</v>
      </c>
    </row>
    <row r="38" spans="1:4">
      <c r="B38" t="s">
        <v>111</v>
      </c>
    </row>
    <row r="39" spans="1:4">
      <c r="B39" t="s">
        <v>112</v>
      </c>
    </row>
    <row r="41" spans="1:4">
      <c r="B41" t="s">
        <v>113</v>
      </c>
    </row>
    <row r="42" spans="1:4">
      <c r="B42" t="s">
        <v>114</v>
      </c>
    </row>
    <row r="44" spans="1:4">
      <c r="B44" t="s">
        <v>120</v>
      </c>
    </row>
    <row r="45" spans="1:4">
      <c r="A45">
        <v>1</v>
      </c>
      <c r="B45" t="s">
        <v>115</v>
      </c>
    </row>
    <row r="46" spans="1:4">
      <c r="A46">
        <v>2</v>
      </c>
      <c r="B46" t="s">
        <v>116</v>
      </c>
    </row>
    <row r="47" spans="1:4">
      <c r="A47">
        <v>3</v>
      </c>
      <c r="B47" t="s">
        <v>117</v>
      </c>
    </row>
    <row r="48" spans="1:4">
      <c r="A48">
        <v>4</v>
      </c>
      <c r="B48" t="s">
        <v>118</v>
      </c>
    </row>
    <row r="49" spans="1:2">
      <c r="A49">
        <v>5</v>
      </c>
      <c r="B49" t="s">
        <v>119</v>
      </c>
    </row>
    <row r="51" spans="1:2">
      <c r="B51" t="s">
        <v>121</v>
      </c>
    </row>
    <row r="52" spans="1:2">
      <c r="A52">
        <v>1</v>
      </c>
      <c r="B52" t="s">
        <v>115</v>
      </c>
    </row>
    <row r="53" spans="1:2">
      <c r="A53">
        <v>2</v>
      </c>
      <c r="B53" t="s">
        <v>116</v>
      </c>
    </row>
    <row r="54" spans="1:2">
      <c r="A54">
        <v>3</v>
      </c>
      <c r="B54" t="s">
        <v>117</v>
      </c>
    </row>
    <row r="55" spans="1:2">
      <c r="A55">
        <v>4</v>
      </c>
      <c r="B55" t="s">
        <v>118</v>
      </c>
    </row>
    <row r="56" spans="1:2">
      <c r="A56">
        <v>5</v>
      </c>
      <c r="B56" t="s">
        <v>119</v>
      </c>
    </row>
    <row r="58" spans="1:2">
      <c r="B58" t="s">
        <v>122</v>
      </c>
    </row>
    <row r="59" spans="1:2">
      <c r="A59">
        <v>1</v>
      </c>
      <c r="B59" t="s">
        <v>123</v>
      </c>
    </row>
    <row r="60" spans="1:2">
      <c r="A60">
        <v>2</v>
      </c>
      <c r="B60" t="s">
        <v>124</v>
      </c>
    </row>
    <row r="61" spans="1:2">
      <c r="A61">
        <v>3</v>
      </c>
      <c r="B61" t="s">
        <v>125</v>
      </c>
    </row>
    <row r="63" spans="1:2">
      <c r="B63" t="s">
        <v>126</v>
      </c>
    </row>
    <row r="64" spans="1:2">
      <c r="B64" t="s">
        <v>127</v>
      </c>
    </row>
  </sheetData>
  <mergeCells count="1">
    <mergeCell ref="A1:D1"/>
  </mergeCells>
  <pageMargins left="0.70866141732283472" right="0.70866141732283472" top="0.42" bottom="0.35433070866141736" header="0.19685039370078741" footer="0.23622047244094491"/>
  <pageSetup orientation="landscape" r:id="rId1"/>
  <headerFooter>
    <oddHeader>&amp;L&amp;P&amp;CLIST OF AS&amp;R&amp;N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defaultGridColor="0" colorId="18" zoomScaleNormal="100" workbookViewId="0"/>
  </sheetViews>
  <sheetFormatPr defaultRowHeight="15"/>
  <cols>
    <col min="1" max="1" width="68.28515625" style="1" customWidth="1"/>
    <col min="2" max="2" width="1.5703125" style="1" customWidth="1"/>
    <col min="3" max="3" width="66.85546875" style="4" customWidth="1"/>
    <col min="4" max="4" width="27" style="1" hidden="1" customWidth="1"/>
    <col min="5" max="12" width="9.140625" style="1" hidden="1" customWidth="1"/>
    <col min="13" max="13" width="27.85546875" style="1" hidden="1" customWidth="1"/>
    <col min="14" max="14" width="35.140625" style="1" hidden="1" customWidth="1"/>
    <col min="15" max="15" width="23" style="1" hidden="1" customWidth="1"/>
    <col min="16" max="16384" width="9.140625" style="1"/>
  </cols>
  <sheetData>
    <row r="1" spans="1:15">
      <c r="A1" s="1" t="s">
        <v>42</v>
      </c>
      <c r="B1" s="1" t="s">
        <v>50</v>
      </c>
      <c r="C1" s="4" t="s">
        <v>128</v>
      </c>
      <c r="M1" s="1" t="s">
        <v>44</v>
      </c>
      <c r="N1" s="1" t="s">
        <v>54</v>
      </c>
      <c r="O1" s="1" t="s">
        <v>61</v>
      </c>
    </row>
    <row r="2" spans="1:15">
      <c r="A2" s="1" t="s">
        <v>43</v>
      </c>
      <c r="B2" s="1" t="s">
        <v>50</v>
      </c>
      <c r="C2" s="5">
        <v>39539</v>
      </c>
      <c r="M2" s="1" t="s">
        <v>45</v>
      </c>
      <c r="N2" s="1" t="s">
        <v>56</v>
      </c>
      <c r="O2" s="1" t="s">
        <v>62</v>
      </c>
    </row>
    <row r="3" spans="1:15">
      <c r="A3" s="1" t="s">
        <v>53</v>
      </c>
      <c r="B3" s="1" t="s">
        <v>50</v>
      </c>
      <c r="C3" s="4" t="s">
        <v>47</v>
      </c>
      <c r="M3" s="1" t="s">
        <v>46</v>
      </c>
      <c r="N3" s="1" t="s">
        <v>59</v>
      </c>
      <c r="O3" s="1" t="s">
        <v>63</v>
      </c>
    </row>
    <row r="4" spans="1:15">
      <c r="A4" s="1" t="s">
        <v>60</v>
      </c>
      <c r="B4" s="1" t="s">
        <v>50</v>
      </c>
      <c r="C4" s="4" t="s">
        <v>55</v>
      </c>
      <c r="M4" s="1" t="s">
        <v>47</v>
      </c>
      <c r="N4" s="1" t="s">
        <v>57</v>
      </c>
      <c r="O4" s="1" t="s">
        <v>64</v>
      </c>
    </row>
    <row r="5" spans="1:15">
      <c r="A5" s="1" t="s">
        <v>52</v>
      </c>
      <c r="B5" s="1" t="s">
        <v>50</v>
      </c>
      <c r="C5" s="5">
        <v>40633</v>
      </c>
      <c r="M5" s="1" t="s">
        <v>51</v>
      </c>
      <c r="N5" s="1" t="s">
        <v>55</v>
      </c>
      <c r="O5" s="1" t="s">
        <v>65</v>
      </c>
    </row>
    <row r="6" spans="1:15">
      <c r="A6" s="1" t="s">
        <v>76</v>
      </c>
      <c r="B6" s="1" t="s">
        <v>50</v>
      </c>
      <c r="C6" s="4" t="str">
        <f>IF(C3=M4,D6,E6)</f>
        <v>COMPANIES -NON - SMC</v>
      </c>
      <c r="D6" s="1" t="str">
        <f>IF(C11=N14,IF(COUNTIF(C7:C10,O9)&gt;0,O1,O2),O11)</f>
        <v>COMPANIES -NON - SMC</v>
      </c>
      <c r="E6" s="1" t="str">
        <f>IF(COUNTIF(C7:C9,O9)&gt;0,O3,IF(COUNTIF(C12:C13,O9)&gt;0,O4,O5))</f>
        <v>LEVEL - I</v>
      </c>
      <c r="M6" s="1" t="s">
        <v>48</v>
      </c>
      <c r="N6" s="1" t="s">
        <v>58</v>
      </c>
    </row>
    <row r="7" spans="1:15">
      <c r="A7" s="1" t="s">
        <v>77</v>
      </c>
      <c r="B7" s="1" t="s">
        <v>50</v>
      </c>
      <c r="C7" s="4" t="s">
        <v>67</v>
      </c>
      <c r="M7" s="1" t="s">
        <v>49</v>
      </c>
    </row>
    <row r="8" spans="1:15">
      <c r="A8" s="1" t="s">
        <v>78</v>
      </c>
      <c r="B8" s="1" t="s">
        <v>50</v>
      </c>
      <c r="C8" s="4" t="s">
        <v>68</v>
      </c>
    </row>
    <row r="9" spans="1:15">
      <c r="A9" s="1" t="s">
        <v>66</v>
      </c>
      <c r="B9" s="1" t="s">
        <v>50</v>
      </c>
      <c r="C9" s="4" t="s">
        <v>68</v>
      </c>
      <c r="O9" s="1" t="s">
        <v>67</v>
      </c>
    </row>
    <row r="10" spans="1:15">
      <c r="A10" s="1" t="s">
        <v>70</v>
      </c>
      <c r="B10" s="1" t="s">
        <v>50</v>
      </c>
      <c r="C10" s="4" t="s">
        <v>67</v>
      </c>
      <c r="O10" s="1" t="s">
        <v>68</v>
      </c>
    </row>
    <row r="11" spans="1:15">
      <c r="A11" s="1" t="s">
        <v>71</v>
      </c>
      <c r="B11" s="1" t="s">
        <v>50</v>
      </c>
      <c r="C11" s="4" t="s">
        <v>75</v>
      </c>
      <c r="N11" s="1" t="s">
        <v>72</v>
      </c>
      <c r="O11" s="1" t="s">
        <v>69</v>
      </c>
    </row>
    <row r="12" spans="1:15">
      <c r="A12" s="1" t="s">
        <v>79</v>
      </c>
      <c r="B12" s="1" t="s">
        <v>50</v>
      </c>
      <c r="C12" s="4" t="s">
        <v>68</v>
      </c>
      <c r="N12" s="1" t="s">
        <v>73</v>
      </c>
    </row>
    <row r="13" spans="1:15">
      <c r="A13" s="1" t="s">
        <v>78</v>
      </c>
      <c r="B13" s="1" t="s">
        <v>50</v>
      </c>
      <c r="C13" s="4" t="s">
        <v>69</v>
      </c>
      <c r="N13" s="1" t="s">
        <v>74</v>
      </c>
    </row>
    <row r="14" spans="1:15">
      <c r="A14" s="1" t="s">
        <v>82</v>
      </c>
      <c r="B14" s="1" t="s">
        <v>50</v>
      </c>
      <c r="C14" s="4" t="s">
        <v>68</v>
      </c>
      <c r="N14" s="1" t="s">
        <v>75</v>
      </c>
    </row>
    <row r="15" spans="1:15">
      <c r="A15" s="1" t="s">
        <v>83</v>
      </c>
      <c r="B15" s="1" t="s">
        <v>50</v>
      </c>
      <c r="C15" s="4" t="s">
        <v>68</v>
      </c>
    </row>
    <row r="16" spans="1:15">
      <c r="A16" s="1" t="s">
        <v>84</v>
      </c>
      <c r="B16" s="1" t="s">
        <v>50</v>
      </c>
      <c r="C16" s="4" t="s">
        <v>68</v>
      </c>
    </row>
    <row r="17" spans="1:4">
      <c r="A17" s="1" t="s">
        <v>85</v>
      </c>
      <c r="B17" s="1" t="s">
        <v>50</v>
      </c>
      <c r="C17" s="4" t="s">
        <v>68</v>
      </c>
    </row>
    <row r="18" spans="1:4">
      <c r="A18" s="1" t="s">
        <v>86</v>
      </c>
      <c r="B18" s="1" t="s">
        <v>50</v>
      </c>
      <c r="C18" s="4" t="s">
        <v>67</v>
      </c>
    </row>
    <row r="19" spans="1:4">
      <c r="A19" s="1" t="s">
        <v>87</v>
      </c>
      <c r="B19" s="1" t="s">
        <v>50</v>
      </c>
      <c r="C19" s="4" t="s">
        <v>68</v>
      </c>
    </row>
    <row r="20" spans="1:4">
      <c r="A20" s="1" t="s">
        <v>88</v>
      </c>
      <c r="B20" s="1" t="s">
        <v>50</v>
      </c>
      <c r="C20" s="4" t="s">
        <v>68</v>
      </c>
    </row>
    <row r="21" spans="1:4">
      <c r="A21" s="1" t="s">
        <v>89</v>
      </c>
      <c r="B21" s="1" t="s">
        <v>50</v>
      </c>
      <c r="C21" s="4" t="s">
        <v>68</v>
      </c>
    </row>
    <row r="22" spans="1:4">
      <c r="A22" s="1" t="s">
        <v>90</v>
      </c>
      <c r="B22" s="1" t="s">
        <v>50</v>
      </c>
      <c r="C22" s="4" t="s">
        <v>68</v>
      </c>
    </row>
    <row r="23" spans="1:4">
      <c r="A23" s="1" t="s">
        <v>91</v>
      </c>
      <c r="B23" s="1" t="s">
        <v>50</v>
      </c>
      <c r="C23" s="4" t="s">
        <v>68</v>
      </c>
    </row>
    <row r="24" spans="1:4">
      <c r="A24" s="1" t="s">
        <v>96</v>
      </c>
      <c r="B24" s="1" t="s">
        <v>50</v>
      </c>
      <c r="C24" s="4" t="s">
        <v>68</v>
      </c>
    </row>
    <row r="25" spans="1:4">
      <c r="A25" s="1" t="s">
        <v>97</v>
      </c>
      <c r="B25" s="1" t="s">
        <v>50</v>
      </c>
      <c r="C25" s="4" t="s">
        <v>67</v>
      </c>
    </row>
    <row r="26" spans="1:4">
      <c r="A26" s="1" t="s">
        <v>98</v>
      </c>
      <c r="B26" s="1" t="s">
        <v>50</v>
      </c>
      <c r="C26" s="4" t="s">
        <v>67</v>
      </c>
      <c r="D26" s="1" t="str">
        <f>IF(C6=O1,O9,IF(C6=O3,O9,O11))</f>
        <v>YES</v>
      </c>
    </row>
    <row r="27" spans="1:4">
      <c r="A27" s="1" t="s">
        <v>99</v>
      </c>
      <c r="B27" s="1" t="s">
        <v>50</v>
      </c>
      <c r="C27" s="4" t="s">
        <v>67</v>
      </c>
      <c r="D27" s="1" t="str">
        <f>IF(C3=M4,O9,IF(C6=O3,O9,O11))</f>
        <v>YES</v>
      </c>
    </row>
    <row r="28" spans="1:4">
      <c r="A28" s="1" t="s">
        <v>100</v>
      </c>
      <c r="B28" s="1" t="s">
        <v>50</v>
      </c>
      <c r="C28" s="4" t="s">
        <v>67</v>
      </c>
    </row>
    <row r="29" spans="1:4">
      <c r="A29" s="1" t="s">
        <v>101</v>
      </c>
      <c r="B29" s="1" t="s">
        <v>50</v>
      </c>
      <c r="C29" s="4" t="s">
        <v>68</v>
      </c>
    </row>
    <row r="30" spans="1:4">
      <c r="A30" s="1" t="s">
        <v>102</v>
      </c>
      <c r="B30" s="1" t="s">
        <v>50</v>
      </c>
      <c r="C30" s="4" t="s">
        <v>68</v>
      </c>
    </row>
    <row r="31" spans="1:4">
      <c r="A31" s="1" t="s">
        <v>103</v>
      </c>
      <c r="B31" s="1" t="s">
        <v>50</v>
      </c>
      <c r="C31" s="4" t="s">
        <v>68</v>
      </c>
      <c r="D31" s="1" t="str">
        <f>IF(C3=M4,O9,IF(C6=O3,O9,O11))</f>
        <v>YES</v>
      </c>
    </row>
    <row r="32" spans="1:4">
      <c r="A32" s="1" t="s">
        <v>104</v>
      </c>
      <c r="B32" s="1" t="s">
        <v>50</v>
      </c>
      <c r="C32" s="4" t="s">
        <v>67</v>
      </c>
    </row>
    <row r="33" spans="1:3">
      <c r="A33" s="1" t="s">
        <v>105</v>
      </c>
      <c r="B33" s="1" t="s">
        <v>50</v>
      </c>
      <c r="C33" s="4" t="s">
        <v>67</v>
      </c>
    </row>
    <row r="34" spans="1:3">
      <c r="A34" s="1" t="s">
        <v>106</v>
      </c>
      <c r="B34" s="1" t="s">
        <v>50</v>
      </c>
      <c r="C34" s="4" t="s">
        <v>68</v>
      </c>
    </row>
    <row r="35" spans="1:3">
      <c r="A35" s="1" t="s">
        <v>107</v>
      </c>
      <c r="B35" s="1" t="s">
        <v>50</v>
      </c>
      <c r="C35" s="4" t="s">
        <v>68</v>
      </c>
    </row>
    <row r="36" spans="1:3">
      <c r="A36" s="1" t="s">
        <v>108</v>
      </c>
      <c r="B36" s="1" t="s">
        <v>50</v>
      </c>
      <c r="C36" s="4" t="s">
        <v>67</v>
      </c>
    </row>
  </sheetData>
  <sortState ref="N1:N6">
    <sortCondition ref="N1:N6"/>
  </sortState>
  <dataValidations count="8">
    <dataValidation type="date" operator="lessThanOrEqual" allowBlank="1" showInputMessage="1" showErrorMessage="1" error="D.O.B/F/I SHOULD BE LESS THAN OR EQUAL TO PERIOD ENDED" sqref="C2">
      <formula1>C5</formula1>
    </dataValidation>
    <dataValidation type="list" showInputMessage="1" showErrorMessage="1" errorTitle="FILL STATUS" error="SELECT FROM THE LIST" sqref="C3">
      <formula1>STATUS</formula1>
    </dataValidation>
    <dataValidation type="list" showInputMessage="1" showErrorMessage="1" error="SELECT FROM THE LIST" sqref="C4">
      <formula1>BUSINESS_TYPE</formula1>
    </dataValidation>
    <dataValidation type="date" operator="greaterThan" allowBlank="1" showInputMessage="1" showErrorMessage="1" error="GIVE THE CORRECT DATE FOR THE PERIOD ENDED" sqref="C5">
      <formula1>C2</formula1>
    </dataValidation>
    <dataValidation type="list" allowBlank="1" showInputMessage="1" showErrorMessage="1" error="IF COMPANIES YES OR NO._x000a_OTHER THAN COMPANIES NOT APPLICABLE" sqref="C10">
      <formula1>LIST</formula1>
    </dataValidation>
    <dataValidation type="list" showInputMessage="1" showErrorMessage="1" error="SELECT THE NATURE OF BUSINESS FROM THE LIST" sqref="C11">
      <formula1>NATURE</formula1>
    </dataValidation>
    <dataValidation type="list" allowBlank="1" showInputMessage="1" showErrorMessage="1" error="SELECT ONLY FROM THE LIST" sqref="C7:C9 C12:C36">
      <formula1>LIST</formula1>
    </dataValidation>
    <dataValidation type="custom" operator="greaterThan" showInputMessage="1" showErrorMessage="1" errorTitle="MESSAGE" error="DONT KEYIN ANYTHING" promptTitle="FOR CORRECT AS STATUS" prompt="IT WILL BE FILLED AUTOMATICALLY DO NOT ENTER ANYTHING IN THIS CELL" sqref="C6">
      <formula1>IF(C3=M4,D6,E6)</formula1>
    </dataValidation>
  </dataValidations>
  <pageMargins left="0.70866141732283472" right="0.70866141732283472" top="0.74803149606299213" bottom="0.74803149606299213" header="0.31496062992125984" footer="0.31496062992125984"/>
  <pageSetup scale="89" orientation="landscape" r:id="rId1"/>
  <headerFooter>
    <oddHeader>&amp;F&amp;RPage &amp;P</oddHead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defaultGridColor="0" colorId="18" zoomScaleNormal="100" workbookViewId="0"/>
  </sheetViews>
  <sheetFormatPr defaultRowHeight="15"/>
  <cols>
    <col min="1" max="1" width="17" style="1" customWidth="1"/>
    <col min="2" max="2" width="21" style="1" customWidth="1"/>
    <col min="3" max="3" width="15.7109375" style="1" customWidth="1"/>
    <col min="4" max="4" width="64.28515625" style="1" customWidth="1"/>
    <col min="5" max="16384" width="9.140625" style="1"/>
  </cols>
  <sheetData>
    <row r="1" spans="1:5" ht="15.75">
      <c r="A1" s="6" t="s">
        <v>92</v>
      </c>
      <c r="B1" s="14" t="str">
        <f>IF(ISBLANK('BASIC DATA'!C1),"",'BASIC DATA'!C1)</f>
        <v>ABC PRIVATE LIMITED</v>
      </c>
      <c r="C1" s="14"/>
      <c r="D1" s="14"/>
    </row>
    <row r="2" spans="1:5" ht="15.75">
      <c r="A2" s="6" t="s">
        <v>93</v>
      </c>
      <c r="B2" s="14" t="str">
        <f>IF(ISBLANK('BASIC DATA'!C3),"",'BASIC DATA'!C3)</f>
        <v>COMPANY</v>
      </c>
      <c r="C2" s="14"/>
      <c r="D2" s="14"/>
    </row>
    <row r="3" spans="1:5" ht="15.75">
      <c r="A3" s="6" t="s">
        <v>94</v>
      </c>
      <c r="B3" s="14" t="str">
        <f>IF(ISBLANK('BASIC DATA'!C6),"",'BASIC DATA'!C6)</f>
        <v>COMPANIES -NON - SMC</v>
      </c>
      <c r="C3" s="14"/>
      <c r="D3" s="14"/>
    </row>
    <row r="4" spans="1:5" ht="15.75" customHeight="1">
      <c r="A4" s="15" t="s">
        <v>95</v>
      </c>
      <c r="B4" s="15"/>
      <c r="C4" s="15"/>
      <c r="D4" s="15"/>
      <c r="E4" s="7"/>
    </row>
    <row r="5" spans="1:5" ht="15.75" customHeight="1">
      <c r="A5" s="16"/>
      <c r="B5" s="16"/>
      <c r="C5" s="16"/>
      <c r="D5" s="16"/>
      <c r="E5" s="7"/>
    </row>
    <row r="6" spans="1:5" ht="15.75">
      <c r="A6" s="6" t="s">
        <v>0</v>
      </c>
      <c r="B6" s="6" t="s">
        <v>3</v>
      </c>
      <c r="C6" s="6" t="s">
        <v>80</v>
      </c>
      <c r="D6" s="6" t="s">
        <v>81</v>
      </c>
    </row>
    <row r="7" spans="1:5">
      <c r="A7" s="4">
        <v>1</v>
      </c>
      <c r="B7" s="1" t="str">
        <f>'BASIC DATA'!O9</f>
        <v>YES</v>
      </c>
    </row>
    <row r="8" spans="1:5">
      <c r="A8" s="4">
        <v>2</v>
      </c>
      <c r="B8" s="1" t="str">
        <f>IF('BASIC DATA'!C4='BASIC DATA'!N4,'BASIC DATA'!O11,'BASIC DATA'!O9)</f>
        <v>YES</v>
      </c>
    </row>
    <row r="9" spans="1:5">
      <c r="A9" s="4">
        <v>3</v>
      </c>
      <c r="B9" s="1" t="str">
        <f>IF(B3='BASIC DATA'!O1,'BASIC DATA'!O9,IF(B3='BASIC DATA'!O3,'BASIC DATA'!O9,'BASIC DATA'!O11))</f>
        <v>YES</v>
      </c>
    </row>
    <row r="10" spans="1:5">
      <c r="A10" s="4">
        <v>4</v>
      </c>
      <c r="B10" s="1" t="str">
        <f>IF('BASIC DATA'!C14='BASIC DATA'!O9,'BASIC DATA'!O9,IF('BASIC DATA'!C14='BASIC DATA'!O10,'BASIC DATA'!O11,'BASIC DATA'!O11))</f>
        <v>N/A</v>
      </c>
    </row>
    <row r="11" spans="1:5">
      <c r="A11" s="4">
        <v>5</v>
      </c>
      <c r="B11" s="1" t="str">
        <f>IF(COUNTIF('BASIC DATA'!C15:C17,'BASIC DATA'!O9)&gt;0,'BASIC DATA'!O9,'BASIC DATA'!O11)</f>
        <v>N/A</v>
      </c>
    </row>
    <row r="12" spans="1:5">
      <c r="A12" s="4">
        <v>6</v>
      </c>
      <c r="B12" s="1" t="str">
        <f>IF('BASIC DATA'!C18='BASIC DATA'!O9,'BASIC DATA'!O9,'BASIC DATA'!O11)</f>
        <v>YES</v>
      </c>
    </row>
    <row r="13" spans="1:5">
      <c r="A13" s="4">
        <v>7</v>
      </c>
      <c r="B13" s="1" t="str">
        <f>IF('BASIC DATA'!C19='BASIC DATA'!O9,'BASIC DATA'!O9,'BASIC DATA'!O11)</f>
        <v>N/A</v>
      </c>
    </row>
    <row r="14" spans="1:5">
      <c r="A14" s="4">
        <v>8</v>
      </c>
      <c r="B14" s="1" t="str">
        <f>UPPER('LIST OF AS'!B10)</f>
        <v>WITHDRAWN</v>
      </c>
    </row>
    <row r="15" spans="1:5">
      <c r="A15" s="4">
        <v>9</v>
      </c>
      <c r="B15" s="1" t="str">
        <f>B7</f>
        <v>YES</v>
      </c>
    </row>
    <row r="16" spans="1:5">
      <c r="A16" s="4">
        <v>10</v>
      </c>
      <c r="B16" s="1" t="str">
        <f>IF('BASIC DATA'!C18='BASIC DATA'!O9,'BASIC DATA'!O9,'BASIC DATA'!O11)</f>
        <v>YES</v>
      </c>
    </row>
    <row r="17" spans="1:2">
      <c r="A17" s="4">
        <v>11</v>
      </c>
      <c r="B17" s="1" t="str">
        <f>IF('BASIC DATA'!C20='BASIC DATA'!O9,'BASIC DATA'!O9,'BASIC DATA'!O11)</f>
        <v>N/A</v>
      </c>
    </row>
    <row r="18" spans="1:2">
      <c r="A18" s="4">
        <v>12</v>
      </c>
      <c r="B18" s="1" t="str">
        <f>IF('BASIC DATA'!C21='BASIC DATA'!O9,'BASIC DATA'!O9,'BASIC DATA'!O11)</f>
        <v>N/A</v>
      </c>
    </row>
    <row r="19" spans="1:2">
      <c r="A19" s="4">
        <v>13</v>
      </c>
      <c r="B19" s="1" t="str">
        <f>IF('BASIC DATA'!C22='BASIC DATA'!O9,'BASIC DATA'!O9,'BASIC DATA'!O11)</f>
        <v>N/A</v>
      </c>
    </row>
    <row r="20" spans="1:2">
      <c r="A20" s="4">
        <v>14</v>
      </c>
      <c r="B20" s="1" t="str">
        <f>IF('BASIC DATA'!C23='BASIC DATA'!O9,'BASIC DATA'!O9,'BASIC DATA'!O11)</f>
        <v>N/A</v>
      </c>
    </row>
    <row r="21" spans="1:2">
      <c r="A21" s="4">
        <v>15</v>
      </c>
      <c r="B21" s="1" t="str">
        <f>IF('BASIC DATA'!C3='BASIC DATA'!M4,'BASIC DATA'!O9,IF('BASIC DATA'!C6='BASIC DATA'!O3,'BASIC DATA'!O9,IF('BASIC DATA'!C24='BASIC DATA'!O9,'BASIC DATA'!O9,'BASIC DATA'!O11)))</f>
        <v>YES</v>
      </c>
    </row>
    <row r="22" spans="1:2">
      <c r="A22" s="4">
        <v>16</v>
      </c>
      <c r="B22" s="1" t="str">
        <f>IF('BASIC DATA'!C25='BASIC DATA'!O9,'BASIC DATA'!O9,'BASIC DATA'!O11)</f>
        <v>YES</v>
      </c>
    </row>
    <row r="23" spans="1:2">
      <c r="A23" s="4">
        <v>17</v>
      </c>
      <c r="B23" s="1" t="str">
        <f>IF('BASIC DATA'!C26='BASIC DATA'!O9,'BASIC DATA'!D26,'BASIC DATA'!O11)</f>
        <v>YES</v>
      </c>
    </row>
    <row r="24" spans="1:2">
      <c r="A24" s="4">
        <v>18</v>
      </c>
      <c r="B24" s="1" t="str">
        <f>IF('BASIC DATA'!C27='BASIC DATA'!O9,'BASIC DATA'!D27,'BASIC DATA'!O11)</f>
        <v>YES</v>
      </c>
    </row>
    <row r="25" spans="1:2">
      <c r="A25" s="4">
        <v>19</v>
      </c>
      <c r="B25" s="1" t="str">
        <f>IF('BASIC DATA'!C28='BASIC DATA'!O9,'BASIC DATA'!O9,'BASIC DATA'!O11)</f>
        <v>YES</v>
      </c>
    </row>
    <row r="26" spans="1:2">
      <c r="A26" s="4">
        <v>20</v>
      </c>
      <c r="B26" s="1" t="str">
        <f>IF('BASIC DATA'!C3='BASIC DATA'!M4,'BASIC DATA'!O9,IF('BASIC DATA'!C6='BASIC DATA'!O3,'BASIC DATA'!O9,'BASIC DATA'!O11))</f>
        <v>YES</v>
      </c>
    </row>
    <row r="27" spans="1:2">
      <c r="A27" s="4">
        <v>21</v>
      </c>
      <c r="B27" s="1" t="str">
        <f>IF('BASIC DATA'!C3='BASIC DATA'!M4,IF('BASIC DATA'!C29='BASIC DATA'!O9,'BASIC DATA'!O9,'BASIC DATA'!O11),'BASIC DATA'!O11)</f>
        <v>N/A</v>
      </c>
    </row>
    <row r="28" spans="1:2">
      <c r="A28" s="4">
        <v>22</v>
      </c>
      <c r="B28" s="1" t="str">
        <f>'BASIC DATA'!O9</f>
        <v>YES</v>
      </c>
    </row>
    <row r="29" spans="1:2">
      <c r="A29" s="4">
        <v>23</v>
      </c>
      <c r="B29" s="1" t="str">
        <f>IF(B27='BASIC DATA'!O9,IF('BASIC DATA'!C30='BASIC DATA'!O9,'BASIC DATA'!O9,'BASIC DATA'!O11),'BASIC DATA'!O11)</f>
        <v>N/A</v>
      </c>
    </row>
    <row r="30" spans="1:2">
      <c r="A30" s="4">
        <v>24</v>
      </c>
      <c r="B30" s="1" t="str">
        <f>IF('BASIC DATA'!C31='BASIC DATA'!O9,'BASIC DATA'!D31,'BASIC DATA'!O11)</f>
        <v>N/A</v>
      </c>
    </row>
    <row r="31" spans="1:2">
      <c r="A31" s="4">
        <v>25</v>
      </c>
      <c r="B31" s="1" t="str">
        <f>IF('BASIC DATA'!C32='BASIC DATA'!O9,'BASIC DATA'!O9,'BASIC DATA'!O11)</f>
        <v>YES</v>
      </c>
    </row>
    <row r="32" spans="1:2">
      <c r="A32" s="4">
        <v>26</v>
      </c>
      <c r="B32" s="1" t="str">
        <f>IF('BASIC DATA'!C33='BASIC DATA'!O9,'BASIC DATA'!O9,'BASIC DATA'!O11)</f>
        <v>YES</v>
      </c>
    </row>
    <row r="33" spans="1:2">
      <c r="A33" s="4">
        <v>27</v>
      </c>
      <c r="B33" s="1" t="str">
        <f>IF(B27='BASIC DATA'!O9,IF('BASIC DATA'!C34='BASIC DATA'!O9,'BASIC DATA'!O9,'BASIC DATA'!O11),'BASIC DATA'!O11)</f>
        <v>N/A</v>
      </c>
    </row>
    <row r="34" spans="1:2">
      <c r="A34" s="4">
        <v>28</v>
      </c>
      <c r="B34" s="1" t="str">
        <f>IF('BASIC DATA'!C35='BASIC DATA'!O9,'BASIC DATA'!O9,'BASIC DATA'!O11)</f>
        <v>N/A</v>
      </c>
    </row>
    <row r="35" spans="1:2">
      <c r="A35" s="4">
        <v>29</v>
      </c>
      <c r="B35" s="1" t="str">
        <f>IF('BASIC DATA'!C36='BASIC DATA'!O9,'BASIC DATA'!O9,'BASIC DATA'!O11)</f>
        <v>YES</v>
      </c>
    </row>
  </sheetData>
  <sheetProtection selectLockedCells="1" selectUnlockedCells="1"/>
  <protectedRanges>
    <protectedRange password="EE2D" sqref="C7:D35" name="REPORTANDREMARKS"/>
  </protectedRanges>
  <mergeCells count="4">
    <mergeCell ref="B1:D1"/>
    <mergeCell ref="B2:D2"/>
    <mergeCell ref="B3:D3"/>
    <mergeCell ref="A4:D5"/>
  </mergeCells>
  <dataValidations count="3">
    <dataValidation type="custom" operator="greaterThan" allowBlank="1" showInputMessage="1" showErrorMessage="1" error="DONT KEYIN ANYTHING IN THIS CELL" prompt="IT WILL BE FILLED AUTOMATICALLY" sqref="B3:D3">
      <formula1>A1</formula1>
    </dataValidation>
    <dataValidation type="custom" operator="greaterThan" allowBlank="1" showInputMessage="1" showErrorMessage="1" error="DONT KEYIN ANYTHING IN THIS CELL" prompt="IT WILL BE FILLED AUTOMATICALLY" sqref="B2:D2">
      <formula1>A1</formula1>
    </dataValidation>
    <dataValidation type="custom" operator="greaterThan" showInputMessage="1" showErrorMessage="1" error="DONT KEYIN ANYTHING IN THIS CELL" prompt="IT WILL BE FILLED AUTOMATICALLY" sqref="B1:D1">
      <formula1>A1</formula1>
    </dataValidation>
  </dataValidation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&amp;A</oddHeader>
    <oddFooter>&amp;L&amp;P&amp;CAPPLICABILITY OF ACCOUNTING STANDARD&amp;R&amp;N</oddFooter>
  </headerFooter>
  <ignoredErrors>
    <ignoredError sqref="B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LIST OF AS</vt:lpstr>
      <vt:lpstr>BASIC DATA</vt:lpstr>
      <vt:lpstr>ACCOUNTING STANDARDS</vt:lpstr>
      <vt:lpstr>AS_STATUS</vt:lpstr>
      <vt:lpstr>BUSINESS_TYPE</vt:lpstr>
      <vt:lpstr>LIST</vt:lpstr>
      <vt:lpstr>NATURE</vt:lpstr>
      <vt:lpstr>'ACCOUNTING STANDARDS'!Print_Area</vt:lpstr>
      <vt:lpstr>STATUS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2012-01-12T13:53:10Z</dcterms:modified>
</cp:coreProperties>
</file>