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45" windowWidth="20880" windowHeight="10560"/>
  </bookViews>
  <sheets>
    <sheet name="EMI" sheetId="1" r:id="rId1"/>
  </sheets>
  <calcPr calcId="125725"/>
</workbook>
</file>

<file path=xl/calcChain.xml><?xml version="1.0" encoding="utf-8"?>
<calcChain xmlns="http://schemas.openxmlformats.org/spreadsheetml/2006/main">
  <c r="I242" i="1"/>
  <c r="A242"/>
  <c r="I1"/>
  <c r="I4"/>
  <c r="A4"/>
  <c r="I5" s="1"/>
  <c r="B3"/>
  <c r="C3"/>
  <c r="G3"/>
  <c r="G242" l="1"/>
  <c r="B242"/>
  <c r="D3"/>
  <c r="E3" s="1"/>
  <c r="H3" s="1"/>
  <c r="C4" s="1"/>
  <c r="F3"/>
  <c r="B4"/>
  <c r="G4"/>
  <c r="A5"/>
  <c r="D4" l="1"/>
  <c r="E4" s="1"/>
  <c r="H4" s="1"/>
  <c r="C5" s="1"/>
  <c r="I6"/>
  <c r="A6"/>
  <c r="G5"/>
  <c r="B5"/>
  <c r="F4"/>
  <c r="D5" l="1"/>
  <c r="E5" s="1"/>
  <c r="H5" s="1"/>
  <c r="C6" s="1"/>
  <c r="I7"/>
  <c r="A7"/>
  <c r="G6"/>
  <c r="B6"/>
  <c r="F5"/>
  <c r="D6" l="1"/>
  <c r="E6" s="1"/>
  <c r="H6" s="1"/>
  <c r="C7" s="1"/>
  <c r="I8"/>
  <c r="A8"/>
  <c r="G7"/>
  <c r="B7"/>
  <c r="F6"/>
  <c r="D7" l="1"/>
  <c r="E7" s="1"/>
  <c r="H7" s="1"/>
  <c r="C8" s="1"/>
  <c r="I9"/>
  <c r="A9"/>
  <c r="G8"/>
  <c r="B8"/>
  <c r="F7"/>
  <c r="D8" l="1"/>
  <c r="E8" s="1"/>
  <c r="H8" s="1"/>
  <c r="C9" s="1"/>
  <c r="I10"/>
  <c r="A10"/>
  <c r="G9"/>
  <c r="B9"/>
  <c r="F8"/>
  <c r="D9" l="1"/>
  <c r="E9" s="1"/>
  <c r="H9" s="1"/>
  <c r="C10" s="1"/>
  <c r="I11"/>
  <c r="A11"/>
  <c r="G10"/>
  <c r="B10"/>
  <c r="F9"/>
  <c r="D10" l="1"/>
  <c r="E10" s="1"/>
  <c r="H10" s="1"/>
  <c r="C11" s="1"/>
  <c r="I12"/>
  <c r="A12"/>
  <c r="G11"/>
  <c r="B11"/>
  <c r="F10"/>
  <c r="D11" l="1"/>
  <c r="E11" s="1"/>
  <c r="H11" s="1"/>
  <c r="C12" s="1"/>
  <c r="I13"/>
  <c r="A13"/>
  <c r="G12"/>
  <c r="B12"/>
  <c r="F11"/>
  <c r="D12" l="1"/>
  <c r="E12" s="1"/>
  <c r="H12" s="1"/>
  <c r="C13" s="1"/>
  <c r="I14"/>
  <c r="A14"/>
  <c r="G13"/>
  <c r="B13"/>
  <c r="F12"/>
  <c r="D13" l="1"/>
  <c r="E13" s="1"/>
  <c r="H13" s="1"/>
  <c r="C14" s="1"/>
  <c r="I15"/>
  <c r="A15"/>
  <c r="G14"/>
  <c r="B14"/>
  <c r="F13"/>
  <c r="D14" l="1"/>
  <c r="E14" s="1"/>
  <c r="H14" s="1"/>
  <c r="C15" s="1"/>
  <c r="I16"/>
  <c r="A16"/>
  <c r="G15"/>
  <c r="B15"/>
  <c r="F14"/>
  <c r="D15" l="1"/>
  <c r="E15" s="1"/>
  <c r="H15" s="1"/>
  <c r="C16" s="1"/>
  <c r="I17"/>
  <c r="A17"/>
  <c r="G16"/>
  <c r="B16"/>
  <c r="F15"/>
  <c r="D16" l="1"/>
  <c r="E16" s="1"/>
  <c r="H16" s="1"/>
  <c r="C17" s="1"/>
  <c r="I18"/>
  <c r="A18"/>
  <c r="G17"/>
  <c r="B17"/>
  <c r="F16"/>
  <c r="D17" l="1"/>
  <c r="E17" s="1"/>
  <c r="H17" s="1"/>
  <c r="C18" s="1"/>
  <c r="I19"/>
  <c r="A19"/>
  <c r="G18"/>
  <c r="B18"/>
  <c r="F17"/>
  <c r="D18" l="1"/>
  <c r="E18" s="1"/>
  <c r="H18" s="1"/>
  <c r="C19" s="1"/>
  <c r="I20"/>
  <c r="A20"/>
  <c r="G19"/>
  <c r="B19"/>
  <c r="F18"/>
  <c r="D19" l="1"/>
  <c r="E19" s="1"/>
  <c r="H19" s="1"/>
  <c r="C20" s="1"/>
  <c r="I21"/>
  <c r="A21"/>
  <c r="G20"/>
  <c r="B20"/>
  <c r="F19"/>
  <c r="D20" l="1"/>
  <c r="E20" s="1"/>
  <c r="H20" s="1"/>
  <c r="C21" s="1"/>
  <c r="I22"/>
  <c r="A22"/>
  <c r="G21"/>
  <c r="B21"/>
  <c r="F20"/>
  <c r="D21" l="1"/>
  <c r="E21" s="1"/>
  <c r="H21" s="1"/>
  <c r="C22" s="1"/>
  <c r="I23"/>
  <c r="A23"/>
  <c r="G22"/>
  <c r="B22"/>
  <c r="F21"/>
  <c r="D22" l="1"/>
  <c r="E22" s="1"/>
  <c r="H22" s="1"/>
  <c r="C23" s="1"/>
  <c r="I24"/>
  <c r="A24"/>
  <c r="G23"/>
  <c r="B23"/>
  <c r="F22"/>
  <c r="D23" l="1"/>
  <c r="E23" s="1"/>
  <c r="H23" s="1"/>
  <c r="C24" s="1"/>
  <c r="I25"/>
  <c r="A25"/>
  <c r="G24"/>
  <c r="B24"/>
  <c r="F23"/>
  <c r="D24" l="1"/>
  <c r="E24" s="1"/>
  <c r="H24" s="1"/>
  <c r="C25" s="1"/>
  <c r="I26"/>
  <c r="A26"/>
  <c r="G25"/>
  <c r="B25"/>
  <c r="F24"/>
  <c r="D25" l="1"/>
  <c r="E25" s="1"/>
  <c r="H25" s="1"/>
  <c r="C26" s="1"/>
  <c r="I27"/>
  <c r="A27"/>
  <c r="G26"/>
  <c r="B26"/>
  <c r="F25"/>
  <c r="D26" l="1"/>
  <c r="E26" s="1"/>
  <c r="H26" s="1"/>
  <c r="C27" s="1"/>
  <c r="I28"/>
  <c r="A28"/>
  <c r="G27"/>
  <c r="B27"/>
  <c r="F26"/>
  <c r="D27" l="1"/>
  <c r="E27" s="1"/>
  <c r="H27" s="1"/>
  <c r="C28" s="1"/>
  <c r="I29"/>
  <c r="A29"/>
  <c r="G28"/>
  <c r="B28"/>
  <c r="F27"/>
  <c r="D28" l="1"/>
  <c r="E28" s="1"/>
  <c r="H28" s="1"/>
  <c r="C29" s="1"/>
  <c r="I30"/>
  <c r="A30"/>
  <c r="G29"/>
  <c r="B29"/>
  <c r="F28"/>
  <c r="D29" l="1"/>
  <c r="E29" s="1"/>
  <c r="H29" s="1"/>
  <c r="C30" s="1"/>
  <c r="I31"/>
  <c r="A31"/>
  <c r="G30"/>
  <c r="B30"/>
  <c r="F29"/>
  <c r="D30" l="1"/>
  <c r="E30" s="1"/>
  <c r="H30" s="1"/>
  <c r="C31" s="1"/>
  <c r="I32"/>
  <c r="A32"/>
  <c r="G31"/>
  <c r="B31"/>
  <c r="F30"/>
  <c r="D31" l="1"/>
  <c r="E31" s="1"/>
  <c r="H31" s="1"/>
  <c r="C32" s="1"/>
  <c r="I33"/>
  <c r="A33"/>
  <c r="G32"/>
  <c r="B32"/>
  <c r="F31"/>
  <c r="D32" l="1"/>
  <c r="E32" s="1"/>
  <c r="H32" s="1"/>
  <c r="C33" s="1"/>
  <c r="I34"/>
  <c r="A34"/>
  <c r="G33"/>
  <c r="B33"/>
  <c r="F32"/>
  <c r="D33" l="1"/>
  <c r="E33" s="1"/>
  <c r="H33" s="1"/>
  <c r="C34" s="1"/>
  <c r="I35"/>
  <c r="A35"/>
  <c r="G34"/>
  <c r="B34"/>
  <c r="F33"/>
  <c r="D34" l="1"/>
  <c r="E34" s="1"/>
  <c r="H34" s="1"/>
  <c r="C35" s="1"/>
  <c r="I36"/>
  <c r="A36"/>
  <c r="G35"/>
  <c r="B35"/>
  <c r="F34"/>
  <c r="D35" l="1"/>
  <c r="E35" s="1"/>
  <c r="H35" s="1"/>
  <c r="C36" s="1"/>
  <c r="I37"/>
  <c r="A37"/>
  <c r="G36"/>
  <c r="B36"/>
  <c r="F35"/>
  <c r="D36" l="1"/>
  <c r="E36" s="1"/>
  <c r="H36" s="1"/>
  <c r="C37" s="1"/>
  <c r="I38"/>
  <c r="A38"/>
  <c r="A39" s="1"/>
  <c r="G37"/>
  <c r="B37"/>
  <c r="F36"/>
  <c r="D37" l="1"/>
  <c r="E37" s="1"/>
  <c r="H37" s="1"/>
  <c r="C38" s="1"/>
  <c r="I39"/>
  <c r="G38"/>
  <c r="B38"/>
  <c r="F37"/>
  <c r="D38" l="1"/>
  <c r="E38" s="1"/>
  <c r="H38" s="1"/>
  <c r="C39" s="1"/>
  <c r="I40"/>
  <c r="A40"/>
  <c r="G39"/>
  <c r="B39"/>
  <c r="F38"/>
  <c r="D39" l="1"/>
  <c r="E39" s="1"/>
  <c r="H39" s="1"/>
  <c r="C40" s="1"/>
  <c r="I41"/>
  <c r="A41"/>
  <c r="G40"/>
  <c r="B40"/>
  <c r="F39"/>
  <c r="D40" l="1"/>
  <c r="E40" s="1"/>
  <c r="H40" s="1"/>
  <c r="C41" s="1"/>
  <c r="I42"/>
  <c r="A42"/>
  <c r="G41"/>
  <c r="B41"/>
  <c r="F40"/>
  <c r="D41" l="1"/>
  <c r="E41" s="1"/>
  <c r="H41" s="1"/>
  <c r="C42" s="1"/>
  <c r="I43"/>
  <c r="A43"/>
  <c r="G42"/>
  <c r="B42"/>
  <c r="F41"/>
  <c r="D42" l="1"/>
  <c r="E42" s="1"/>
  <c r="H42" s="1"/>
  <c r="C43" s="1"/>
  <c r="I44"/>
  <c r="A44"/>
  <c r="G43"/>
  <c r="B43"/>
  <c r="F42"/>
  <c r="D43" l="1"/>
  <c r="E43" s="1"/>
  <c r="H43" s="1"/>
  <c r="C44" s="1"/>
  <c r="I45"/>
  <c r="A45"/>
  <c r="G44"/>
  <c r="B44"/>
  <c r="F43"/>
  <c r="D44" l="1"/>
  <c r="E44" s="1"/>
  <c r="H44" s="1"/>
  <c r="C45" s="1"/>
  <c r="I46"/>
  <c r="A46"/>
  <c r="G45"/>
  <c r="B45"/>
  <c r="F44"/>
  <c r="D45" l="1"/>
  <c r="E45" s="1"/>
  <c r="H45" s="1"/>
  <c r="C46" s="1"/>
  <c r="I47"/>
  <c r="A47"/>
  <c r="G46"/>
  <c r="B46"/>
  <c r="F45"/>
  <c r="D46" l="1"/>
  <c r="E46" s="1"/>
  <c r="H46" s="1"/>
  <c r="C47" s="1"/>
  <c r="I48"/>
  <c r="A48"/>
  <c r="G47"/>
  <c r="B47"/>
  <c r="F46"/>
  <c r="D47" l="1"/>
  <c r="E47" s="1"/>
  <c r="H47" s="1"/>
  <c r="C48" s="1"/>
  <c r="I49"/>
  <c r="A49"/>
  <c r="G48"/>
  <c r="B48"/>
  <c r="F47"/>
  <c r="D48" l="1"/>
  <c r="E48" s="1"/>
  <c r="H48" s="1"/>
  <c r="C49" s="1"/>
  <c r="I50"/>
  <c r="A50"/>
  <c r="G49"/>
  <c r="B49"/>
  <c r="F48"/>
  <c r="D49" l="1"/>
  <c r="E49" s="1"/>
  <c r="H49" s="1"/>
  <c r="C50" s="1"/>
  <c r="I51"/>
  <c r="A51"/>
  <c r="G50"/>
  <c r="B50"/>
  <c r="F49"/>
  <c r="D50" l="1"/>
  <c r="E50" s="1"/>
  <c r="H50" s="1"/>
  <c r="C51" s="1"/>
  <c r="I52"/>
  <c r="A52"/>
  <c r="G51"/>
  <c r="B51"/>
  <c r="F50"/>
  <c r="D51" l="1"/>
  <c r="E51" s="1"/>
  <c r="H51" s="1"/>
  <c r="C52" s="1"/>
  <c r="I53"/>
  <c r="A53"/>
  <c r="G52"/>
  <c r="B52"/>
  <c r="F51"/>
  <c r="D52" l="1"/>
  <c r="E52" s="1"/>
  <c r="H52" s="1"/>
  <c r="C53" s="1"/>
  <c r="I54"/>
  <c r="A54"/>
  <c r="G53"/>
  <c r="B53"/>
  <c r="F52"/>
  <c r="D53" l="1"/>
  <c r="E53" s="1"/>
  <c r="H53" s="1"/>
  <c r="C54" s="1"/>
  <c r="I55"/>
  <c r="A55"/>
  <c r="G54"/>
  <c r="B54"/>
  <c r="F53"/>
  <c r="D54" l="1"/>
  <c r="E54" s="1"/>
  <c r="H54" s="1"/>
  <c r="C55" s="1"/>
  <c r="I56"/>
  <c r="A56"/>
  <c r="G55"/>
  <c r="B55"/>
  <c r="F54"/>
  <c r="D55" l="1"/>
  <c r="E55" s="1"/>
  <c r="H55" s="1"/>
  <c r="C56" s="1"/>
  <c r="I57"/>
  <c r="A57"/>
  <c r="G56"/>
  <c r="B56"/>
  <c r="F55"/>
  <c r="D56" l="1"/>
  <c r="E56" s="1"/>
  <c r="H56" s="1"/>
  <c r="C57" s="1"/>
  <c r="I58"/>
  <c r="A58"/>
  <c r="G57"/>
  <c r="B57"/>
  <c r="F56"/>
  <c r="D57" l="1"/>
  <c r="E57" s="1"/>
  <c r="H57" s="1"/>
  <c r="C58" s="1"/>
  <c r="I59"/>
  <c r="A59"/>
  <c r="G58"/>
  <c r="B58"/>
  <c r="F57"/>
  <c r="D58" l="1"/>
  <c r="E58" s="1"/>
  <c r="H58" s="1"/>
  <c r="C59" s="1"/>
  <c r="I60"/>
  <c r="A60"/>
  <c r="G59"/>
  <c r="B59"/>
  <c r="F58"/>
  <c r="D59" l="1"/>
  <c r="E59" s="1"/>
  <c r="H59" s="1"/>
  <c r="C60" s="1"/>
  <c r="I61"/>
  <c r="A61"/>
  <c r="G60"/>
  <c r="B60"/>
  <c r="F59"/>
  <c r="D60" l="1"/>
  <c r="E60" s="1"/>
  <c r="H60" s="1"/>
  <c r="C61" s="1"/>
  <c r="I62"/>
  <c r="A62"/>
  <c r="G61"/>
  <c r="B61"/>
  <c r="F60"/>
  <c r="D61" l="1"/>
  <c r="E61" s="1"/>
  <c r="H61" s="1"/>
  <c r="C62" s="1"/>
  <c r="I63"/>
  <c r="A63"/>
  <c r="G62"/>
  <c r="B62"/>
  <c r="F61"/>
  <c r="D62" l="1"/>
  <c r="E62" s="1"/>
  <c r="H62" s="1"/>
  <c r="I64"/>
  <c r="A64"/>
  <c r="G63"/>
  <c r="C63"/>
  <c r="B63"/>
  <c r="F62"/>
  <c r="D63" l="1"/>
  <c r="E63" s="1"/>
  <c r="H63" s="1"/>
  <c r="I65"/>
  <c r="A65"/>
  <c r="G64"/>
  <c r="C64"/>
  <c r="B64"/>
  <c r="F63"/>
  <c r="D64" l="1"/>
  <c r="E64" s="1"/>
  <c r="H64" s="1"/>
  <c r="I66"/>
  <c r="A66"/>
  <c r="G65"/>
  <c r="C65"/>
  <c r="B65"/>
  <c r="F64"/>
  <c r="D65" l="1"/>
  <c r="E65" s="1"/>
  <c r="H65" s="1"/>
  <c r="I67"/>
  <c r="A67"/>
  <c r="G66"/>
  <c r="C66"/>
  <c r="B66"/>
  <c r="F65"/>
  <c r="D66" l="1"/>
  <c r="E66" s="1"/>
  <c r="H66" s="1"/>
  <c r="I68"/>
  <c r="A68"/>
  <c r="G67"/>
  <c r="C67"/>
  <c r="B67"/>
  <c r="F66"/>
  <c r="D67" l="1"/>
  <c r="E67" s="1"/>
  <c r="H67" s="1"/>
  <c r="I69"/>
  <c r="A69"/>
  <c r="G68"/>
  <c r="C68"/>
  <c r="B68"/>
  <c r="F67"/>
  <c r="D68" l="1"/>
  <c r="E68" s="1"/>
  <c r="H68" s="1"/>
  <c r="I70"/>
  <c r="A70"/>
  <c r="G69"/>
  <c r="C69"/>
  <c r="B69"/>
  <c r="F68"/>
  <c r="D69" l="1"/>
  <c r="E69" s="1"/>
  <c r="H69" s="1"/>
  <c r="I71"/>
  <c r="A71"/>
  <c r="G70"/>
  <c r="C70"/>
  <c r="B70"/>
  <c r="F69"/>
  <c r="D70" l="1"/>
  <c r="E70" s="1"/>
  <c r="H70" s="1"/>
  <c r="I72"/>
  <c r="A72"/>
  <c r="G71"/>
  <c r="C71"/>
  <c r="B71"/>
  <c r="F70"/>
  <c r="D71" l="1"/>
  <c r="E71" s="1"/>
  <c r="H71" s="1"/>
  <c r="I73"/>
  <c r="A73"/>
  <c r="G72"/>
  <c r="C72"/>
  <c r="B72"/>
  <c r="F71"/>
  <c r="D72" l="1"/>
  <c r="E72" s="1"/>
  <c r="H72" s="1"/>
  <c r="I74"/>
  <c r="A74"/>
  <c r="G73"/>
  <c r="C73"/>
  <c r="B73"/>
  <c r="F72"/>
  <c r="D73" l="1"/>
  <c r="E73" s="1"/>
  <c r="H73" s="1"/>
  <c r="I75"/>
  <c r="A75"/>
  <c r="G74"/>
  <c r="C74"/>
  <c r="B74"/>
  <c r="F73"/>
  <c r="D74" l="1"/>
  <c r="E74" s="1"/>
  <c r="H74" s="1"/>
  <c r="I76"/>
  <c r="A76"/>
  <c r="G75"/>
  <c r="C75"/>
  <c r="B75"/>
  <c r="F74"/>
  <c r="D75" l="1"/>
  <c r="E75" s="1"/>
  <c r="H75" s="1"/>
  <c r="I77"/>
  <c r="A77"/>
  <c r="G76"/>
  <c r="C76"/>
  <c r="B76"/>
  <c r="F75"/>
  <c r="D76" l="1"/>
  <c r="E76" s="1"/>
  <c r="H76" s="1"/>
  <c r="I78"/>
  <c r="A78"/>
  <c r="G77"/>
  <c r="C77"/>
  <c r="B77"/>
  <c r="F76"/>
  <c r="D77" l="1"/>
  <c r="E77" s="1"/>
  <c r="H77" s="1"/>
  <c r="I79"/>
  <c r="A79"/>
  <c r="G78"/>
  <c r="C78"/>
  <c r="B78"/>
  <c r="F77"/>
  <c r="D78" l="1"/>
  <c r="E78" s="1"/>
  <c r="H78" s="1"/>
  <c r="I80"/>
  <c r="A80"/>
  <c r="G79"/>
  <c r="C79"/>
  <c r="B79"/>
  <c r="F78"/>
  <c r="D79" l="1"/>
  <c r="E79" s="1"/>
  <c r="H79" s="1"/>
  <c r="I81"/>
  <c r="A81"/>
  <c r="G80"/>
  <c r="C80"/>
  <c r="B80"/>
  <c r="F79"/>
  <c r="D80" l="1"/>
  <c r="E80" s="1"/>
  <c r="H80" s="1"/>
  <c r="I82"/>
  <c r="A82"/>
  <c r="G81"/>
  <c r="C81"/>
  <c r="B81"/>
  <c r="F80"/>
  <c r="D81" l="1"/>
  <c r="E81" s="1"/>
  <c r="H81" s="1"/>
  <c r="I83"/>
  <c r="A83"/>
  <c r="G82"/>
  <c r="C82"/>
  <c r="B82"/>
  <c r="F81"/>
  <c r="D82" l="1"/>
  <c r="E82" s="1"/>
  <c r="H82" s="1"/>
  <c r="I84"/>
  <c r="A84"/>
  <c r="G83"/>
  <c r="C83"/>
  <c r="B83"/>
  <c r="F82"/>
  <c r="D83" l="1"/>
  <c r="E83" s="1"/>
  <c r="H83" s="1"/>
  <c r="I85"/>
  <c r="A85"/>
  <c r="G84"/>
  <c r="C84"/>
  <c r="B84"/>
  <c r="F83"/>
  <c r="D84" l="1"/>
  <c r="E84" s="1"/>
  <c r="H84" s="1"/>
  <c r="I86"/>
  <c r="A86"/>
  <c r="G85"/>
  <c r="C85"/>
  <c r="B85"/>
  <c r="F84"/>
  <c r="I87" l="1"/>
  <c r="A87"/>
  <c r="D85"/>
  <c r="E85" s="1"/>
  <c r="H85" s="1"/>
  <c r="G86"/>
  <c r="C86"/>
  <c r="B86"/>
  <c r="F85"/>
  <c r="I88" l="1"/>
  <c r="B87"/>
  <c r="G87"/>
  <c r="A88"/>
  <c r="D86"/>
  <c r="E86" s="1"/>
  <c r="H86" s="1"/>
  <c r="C87" s="1"/>
  <c r="D87" s="1"/>
  <c r="E87" s="1"/>
  <c r="H87" s="1"/>
  <c r="F86"/>
  <c r="I89" l="1"/>
  <c r="A89"/>
  <c r="G88"/>
  <c r="C88"/>
  <c r="D88" s="1"/>
  <c r="E88" s="1"/>
  <c r="H88" s="1"/>
  <c r="B88"/>
  <c r="F87"/>
  <c r="I90" l="1"/>
  <c r="A90"/>
  <c r="G89"/>
  <c r="C89"/>
  <c r="D89" s="1"/>
  <c r="E89" s="1"/>
  <c r="H89" s="1"/>
  <c r="B89"/>
  <c r="F88"/>
  <c r="I91" l="1"/>
  <c r="A91"/>
  <c r="G90"/>
  <c r="C90"/>
  <c r="D90" s="1"/>
  <c r="E90" s="1"/>
  <c r="H90" s="1"/>
  <c r="B90"/>
  <c r="F89"/>
  <c r="I92" l="1"/>
  <c r="A92"/>
  <c r="G91"/>
  <c r="C91"/>
  <c r="D91" s="1"/>
  <c r="E91" s="1"/>
  <c r="H91" s="1"/>
  <c r="B91"/>
  <c r="F90"/>
  <c r="I93" l="1"/>
  <c r="A93"/>
  <c r="G92"/>
  <c r="C92"/>
  <c r="D92" s="1"/>
  <c r="E92" s="1"/>
  <c r="H92" s="1"/>
  <c r="B92"/>
  <c r="F91"/>
  <c r="I94" l="1"/>
  <c r="A94"/>
  <c r="G93"/>
  <c r="C93"/>
  <c r="D93" s="1"/>
  <c r="E93" s="1"/>
  <c r="H93" s="1"/>
  <c r="B93"/>
  <c r="F92"/>
  <c r="I95" l="1"/>
  <c r="A95"/>
  <c r="G94"/>
  <c r="C94"/>
  <c r="D94" s="1"/>
  <c r="E94" s="1"/>
  <c r="H94" s="1"/>
  <c r="B94"/>
  <c r="F93"/>
  <c r="I96" l="1"/>
  <c r="A96"/>
  <c r="G95"/>
  <c r="C95"/>
  <c r="D95" s="1"/>
  <c r="E95" s="1"/>
  <c r="H95" s="1"/>
  <c r="B95"/>
  <c r="F94"/>
  <c r="I97" l="1"/>
  <c r="A97"/>
  <c r="G96"/>
  <c r="C96"/>
  <c r="D96" s="1"/>
  <c r="E96" s="1"/>
  <c r="H96" s="1"/>
  <c r="B96"/>
  <c r="F95"/>
  <c r="I98" l="1"/>
  <c r="A98"/>
  <c r="G97"/>
  <c r="C97"/>
  <c r="D97" s="1"/>
  <c r="E97" s="1"/>
  <c r="H97" s="1"/>
  <c r="B97"/>
  <c r="F96"/>
  <c r="I99" l="1"/>
  <c r="A99"/>
  <c r="G98"/>
  <c r="C98"/>
  <c r="D98" s="1"/>
  <c r="E98" s="1"/>
  <c r="H98" s="1"/>
  <c r="B98"/>
  <c r="F97"/>
  <c r="I100" l="1"/>
  <c r="A100"/>
  <c r="G99"/>
  <c r="C99"/>
  <c r="D99" s="1"/>
  <c r="E99" s="1"/>
  <c r="H99" s="1"/>
  <c r="B99"/>
  <c r="F98"/>
  <c r="I101" l="1"/>
  <c r="A101"/>
  <c r="G100"/>
  <c r="C100"/>
  <c r="D100" s="1"/>
  <c r="E100" s="1"/>
  <c r="H100" s="1"/>
  <c r="B100"/>
  <c r="F99"/>
  <c r="I102" l="1"/>
  <c r="A102"/>
  <c r="G101"/>
  <c r="C101"/>
  <c r="D101" s="1"/>
  <c r="E101" s="1"/>
  <c r="H101" s="1"/>
  <c r="B101"/>
  <c r="F100"/>
  <c r="I103" l="1"/>
  <c r="A103"/>
  <c r="G102"/>
  <c r="C102"/>
  <c r="D102" s="1"/>
  <c r="E102" s="1"/>
  <c r="H102" s="1"/>
  <c r="B102"/>
  <c r="F101"/>
  <c r="I104" l="1"/>
  <c r="A104"/>
  <c r="G103"/>
  <c r="C103"/>
  <c r="D103" s="1"/>
  <c r="E103" s="1"/>
  <c r="H103" s="1"/>
  <c r="B103"/>
  <c r="F102"/>
  <c r="I105" l="1"/>
  <c r="A105"/>
  <c r="G104"/>
  <c r="C104"/>
  <c r="D104" s="1"/>
  <c r="E104" s="1"/>
  <c r="H104" s="1"/>
  <c r="B104"/>
  <c r="F103"/>
  <c r="I106" l="1"/>
  <c r="A106"/>
  <c r="G105"/>
  <c r="C105"/>
  <c r="D105" s="1"/>
  <c r="E105" s="1"/>
  <c r="H105" s="1"/>
  <c r="B105"/>
  <c r="F104"/>
  <c r="I107" l="1"/>
  <c r="A107"/>
  <c r="G106"/>
  <c r="C106"/>
  <c r="D106" s="1"/>
  <c r="E106" s="1"/>
  <c r="H106" s="1"/>
  <c r="B106"/>
  <c r="F105"/>
  <c r="I108" l="1"/>
  <c r="A108"/>
  <c r="G107"/>
  <c r="C107"/>
  <c r="D107" s="1"/>
  <c r="E107" s="1"/>
  <c r="H107" s="1"/>
  <c r="B107"/>
  <c r="F106"/>
  <c r="I109" l="1"/>
  <c r="A109"/>
  <c r="G108"/>
  <c r="C108"/>
  <c r="D108" s="1"/>
  <c r="E108" s="1"/>
  <c r="H108" s="1"/>
  <c r="B108"/>
  <c r="F107"/>
  <c r="I110" l="1"/>
  <c r="A110"/>
  <c r="G109"/>
  <c r="C109"/>
  <c r="D109" s="1"/>
  <c r="E109" s="1"/>
  <c r="H109" s="1"/>
  <c r="B109"/>
  <c r="F108"/>
  <c r="I111" l="1"/>
  <c r="A111"/>
  <c r="G110"/>
  <c r="C110"/>
  <c r="D110" s="1"/>
  <c r="E110" s="1"/>
  <c r="H110" s="1"/>
  <c r="B110"/>
  <c r="F109"/>
  <c r="I112" l="1"/>
  <c r="A112"/>
  <c r="G111"/>
  <c r="C111"/>
  <c r="D111" s="1"/>
  <c r="E111" s="1"/>
  <c r="H111" s="1"/>
  <c r="B111"/>
  <c r="F110"/>
  <c r="I113" l="1"/>
  <c r="A113"/>
  <c r="G112"/>
  <c r="C112"/>
  <c r="D112" s="1"/>
  <c r="E112" s="1"/>
  <c r="H112" s="1"/>
  <c r="B112"/>
  <c r="F111"/>
  <c r="I114" l="1"/>
  <c r="A114"/>
  <c r="G113"/>
  <c r="C113"/>
  <c r="D113" s="1"/>
  <c r="E113" s="1"/>
  <c r="H113" s="1"/>
  <c r="B113"/>
  <c r="F112"/>
  <c r="I115" l="1"/>
  <c r="A115"/>
  <c r="G114"/>
  <c r="C114"/>
  <c r="D114" s="1"/>
  <c r="E114" s="1"/>
  <c r="H114" s="1"/>
  <c r="B114"/>
  <c r="F113"/>
  <c r="I116" l="1"/>
  <c r="A116"/>
  <c r="G115"/>
  <c r="C115"/>
  <c r="D115" s="1"/>
  <c r="E115" s="1"/>
  <c r="H115" s="1"/>
  <c r="B115"/>
  <c r="F114"/>
  <c r="I117" l="1"/>
  <c r="A117"/>
  <c r="G116"/>
  <c r="C116"/>
  <c r="D116" s="1"/>
  <c r="E116" s="1"/>
  <c r="H116" s="1"/>
  <c r="B116"/>
  <c r="F115"/>
  <c r="I118" l="1"/>
  <c r="A118"/>
  <c r="G117"/>
  <c r="C117"/>
  <c r="D117" s="1"/>
  <c r="E117" s="1"/>
  <c r="H117" s="1"/>
  <c r="B117"/>
  <c r="F116"/>
  <c r="I119" l="1"/>
  <c r="A119"/>
  <c r="G118"/>
  <c r="C118"/>
  <c r="D118" s="1"/>
  <c r="E118" s="1"/>
  <c r="H118" s="1"/>
  <c r="B118"/>
  <c r="F117"/>
  <c r="I120" l="1"/>
  <c r="A120"/>
  <c r="G119"/>
  <c r="C119"/>
  <c r="D119" s="1"/>
  <c r="E119" s="1"/>
  <c r="H119" s="1"/>
  <c r="B119"/>
  <c r="F118"/>
  <c r="I121" l="1"/>
  <c r="A121"/>
  <c r="G120"/>
  <c r="C120"/>
  <c r="D120" s="1"/>
  <c r="E120" s="1"/>
  <c r="H120" s="1"/>
  <c r="B120"/>
  <c r="F119"/>
  <c r="I122" l="1"/>
  <c r="A122"/>
  <c r="G121"/>
  <c r="C121"/>
  <c r="D121" s="1"/>
  <c r="E121" s="1"/>
  <c r="H121" s="1"/>
  <c r="B121"/>
  <c r="F120"/>
  <c r="I123" l="1"/>
  <c r="A123"/>
  <c r="G122"/>
  <c r="C122"/>
  <c r="D122" s="1"/>
  <c r="E122" s="1"/>
  <c r="H122" s="1"/>
  <c r="B122"/>
  <c r="F121"/>
  <c r="I124" l="1"/>
  <c r="A124"/>
  <c r="G123"/>
  <c r="C123"/>
  <c r="D123" s="1"/>
  <c r="E123" s="1"/>
  <c r="H123" s="1"/>
  <c r="B123"/>
  <c r="F122"/>
  <c r="I125" l="1"/>
  <c r="A125"/>
  <c r="G124"/>
  <c r="C124"/>
  <c r="D124" s="1"/>
  <c r="E124" s="1"/>
  <c r="H124" s="1"/>
  <c r="B124"/>
  <c r="F123"/>
  <c r="I126" l="1"/>
  <c r="A126"/>
  <c r="G125"/>
  <c r="C125"/>
  <c r="D125" s="1"/>
  <c r="E125" s="1"/>
  <c r="H125" s="1"/>
  <c r="B125"/>
  <c r="F124"/>
  <c r="I127" l="1"/>
  <c r="A127"/>
  <c r="G126"/>
  <c r="C126"/>
  <c r="D126" s="1"/>
  <c r="E126" s="1"/>
  <c r="H126" s="1"/>
  <c r="B126"/>
  <c r="F125"/>
  <c r="I128" l="1"/>
  <c r="A128"/>
  <c r="G127"/>
  <c r="C127"/>
  <c r="D127" s="1"/>
  <c r="E127" s="1"/>
  <c r="H127" s="1"/>
  <c r="B127"/>
  <c r="F126"/>
  <c r="I129" l="1"/>
  <c r="A129"/>
  <c r="G128"/>
  <c r="C128"/>
  <c r="D128" s="1"/>
  <c r="E128" s="1"/>
  <c r="H128" s="1"/>
  <c r="B128"/>
  <c r="F127"/>
  <c r="I130" l="1"/>
  <c r="A130"/>
  <c r="G129"/>
  <c r="C129"/>
  <c r="D129" s="1"/>
  <c r="E129" s="1"/>
  <c r="H129" s="1"/>
  <c r="B129"/>
  <c r="F128"/>
  <c r="I131" l="1"/>
  <c r="A131"/>
  <c r="G130"/>
  <c r="C130"/>
  <c r="D130" s="1"/>
  <c r="E130" s="1"/>
  <c r="H130" s="1"/>
  <c r="B130"/>
  <c r="F129"/>
  <c r="I132" l="1"/>
  <c r="A132"/>
  <c r="G131"/>
  <c r="C131"/>
  <c r="D131" s="1"/>
  <c r="E131" s="1"/>
  <c r="H131" s="1"/>
  <c r="B131"/>
  <c r="F130"/>
  <c r="I133" l="1"/>
  <c r="A133"/>
  <c r="G132"/>
  <c r="C132"/>
  <c r="D132" s="1"/>
  <c r="E132" s="1"/>
  <c r="H132" s="1"/>
  <c r="B132"/>
  <c r="F131"/>
  <c r="I134" l="1"/>
  <c r="A134"/>
  <c r="G133"/>
  <c r="C133"/>
  <c r="D133" s="1"/>
  <c r="E133" s="1"/>
  <c r="H133" s="1"/>
  <c r="B133"/>
  <c r="F132"/>
  <c r="I135" l="1"/>
  <c r="A135"/>
  <c r="G134"/>
  <c r="C134"/>
  <c r="D134" s="1"/>
  <c r="E134" s="1"/>
  <c r="H134" s="1"/>
  <c r="B134"/>
  <c r="F133"/>
  <c r="I136" l="1"/>
  <c r="A136"/>
  <c r="G135"/>
  <c r="C135"/>
  <c r="D135" s="1"/>
  <c r="E135" s="1"/>
  <c r="H135" s="1"/>
  <c r="B135"/>
  <c r="F134"/>
  <c r="I137" l="1"/>
  <c r="A137"/>
  <c r="G136"/>
  <c r="C136"/>
  <c r="D136" s="1"/>
  <c r="E136" s="1"/>
  <c r="H136" s="1"/>
  <c r="B136"/>
  <c r="F135"/>
  <c r="I138" l="1"/>
  <c r="A138"/>
  <c r="G137"/>
  <c r="C137"/>
  <c r="D137" s="1"/>
  <c r="E137" s="1"/>
  <c r="H137" s="1"/>
  <c r="B137"/>
  <c r="F136"/>
  <c r="I139" l="1"/>
  <c r="A139"/>
  <c r="G138"/>
  <c r="C138"/>
  <c r="D138" s="1"/>
  <c r="E138" s="1"/>
  <c r="H138" s="1"/>
  <c r="B138"/>
  <c r="F137"/>
  <c r="I140" l="1"/>
  <c r="A140"/>
  <c r="G139"/>
  <c r="C139"/>
  <c r="D139" s="1"/>
  <c r="E139" s="1"/>
  <c r="H139" s="1"/>
  <c r="B139"/>
  <c r="F138"/>
  <c r="I141" l="1"/>
  <c r="A141"/>
  <c r="G140"/>
  <c r="C140"/>
  <c r="D140" s="1"/>
  <c r="E140" s="1"/>
  <c r="H140" s="1"/>
  <c r="B140"/>
  <c r="F139"/>
  <c r="I142" l="1"/>
  <c r="A142"/>
  <c r="G141"/>
  <c r="C141"/>
  <c r="D141" s="1"/>
  <c r="E141" s="1"/>
  <c r="H141" s="1"/>
  <c r="B141"/>
  <c r="F140"/>
  <c r="I143" l="1"/>
  <c r="A143"/>
  <c r="G142"/>
  <c r="C142"/>
  <c r="D142" s="1"/>
  <c r="E142" s="1"/>
  <c r="H142" s="1"/>
  <c r="B142"/>
  <c r="F141"/>
  <c r="I144" l="1"/>
  <c r="A144"/>
  <c r="G143"/>
  <c r="C143"/>
  <c r="D143" s="1"/>
  <c r="E143" s="1"/>
  <c r="H143" s="1"/>
  <c r="B143"/>
  <c r="F142"/>
  <c r="I145" l="1"/>
  <c r="A145"/>
  <c r="G144"/>
  <c r="C144"/>
  <c r="D144" s="1"/>
  <c r="E144" s="1"/>
  <c r="H144" s="1"/>
  <c r="B144"/>
  <c r="F143"/>
  <c r="I146" l="1"/>
  <c r="A146"/>
  <c r="G145"/>
  <c r="C145"/>
  <c r="D145" s="1"/>
  <c r="E145" s="1"/>
  <c r="H145" s="1"/>
  <c r="B145"/>
  <c r="F144"/>
  <c r="I147" l="1"/>
  <c r="A147"/>
  <c r="G146"/>
  <c r="C146"/>
  <c r="D146" s="1"/>
  <c r="E146" s="1"/>
  <c r="H146" s="1"/>
  <c r="B146"/>
  <c r="F145"/>
  <c r="I148" l="1"/>
  <c r="A148"/>
  <c r="G147"/>
  <c r="C147"/>
  <c r="D147" s="1"/>
  <c r="E147" s="1"/>
  <c r="H147" s="1"/>
  <c r="B147"/>
  <c r="F146"/>
  <c r="I149" l="1"/>
  <c r="A149"/>
  <c r="G148"/>
  <c r="C148"/>
  <c r="D148" s="1"/>
  <c r="E148" s="1"/>
  <c r="H148" s="1"/>
  <c r="B148"/>
  <c r="F147"/>
  <c r="I150" l="1"/>
  <c r="A150"/>
  <c r="G149"/>
  <c r="C149"/>
  <c r="D149" s="1"/>
  <c r="E149" s="1"/>
  <c r="H149" s="1"/>
  <c r="B149"/>
  <c r="F148"/>
  <c r="I151" l="1"/>
  <c r="A151"/>
  <c r="G150"/>
  <c r="C150"/>
  <c r="D150" s="1"/>
  <c r="E150" s="1"/>
  <c r="H150" s="1"/>
  <c r="B150"/>
  <c r="F149"/>
  <c r="I152" l="1"/>
  <c r="A152"/>
  <c r="G151"/>
  <c r="C151"/>
  <c r="D151" s="1"/>
  <c r="E151" s="1"/>
  <c r="H151" s="1"/>
  <c r="B151"/>
  <c r="F150"/>
  <c r="I153" l="1"/>
  <c r="A153"/>
  <c r="G152"/>
  <c r="C152"/>
  <c r="D152" s="1"/>
  <c r="E152" s="1"/>
  <c r="H152" s="1"/>
  <c r="B152"/>
  <c r="F151"/>
  <c r="I154" l="1"/>
  <c r="A154"/>
  <c r="G153"/>
  <c r="C153"/>
  <c r="D153" s="1"/>
  <c r="E153" s="1"/>
  <c r="H153" s="1"/>
  <c r="B153"/>
  <c r="F152"/>
  <c r="I155" l="1"/>
  <c r="A155"/>
  <c r="G154"/>
  <c r="C154"/>
  <c r="D154" s="1"/>
  <c r="E154" s="1"/>
  <c r="H154" s="1"/>
  <c r="B154"/>
  <c r="F153"/>
  <c r="I156" l="1"/>
  <c r="A156"/>
  <c r="G155"/>
  <c r="C155"/>
  <c r="D155" s="1"/>
  <c r="E155" s="1"/>
  <c r="H155" s="1"/>
  <c r="B155"/>
  <c r="F154"/>
  <c r="I157" l="1"/>
  <c r="A157"/>
  <c r="G156"/>
  <c r="C156"/>
  <c r="D156" s="1"/>
  <c r="E156" s="1"/>
  <c r="H156" s="1"/>
  <c r="B156"/>
  <c r="F155"/>
  <c r="I158" l="1"/>
  <c r="A158"/>
  <c r="G157"/>
  <c r="C157"/>
  <c r="D157" s="1"/>
  <c r="E157" s="1"/>
  <c r="H157" s="1"/>
  <c r="B157"/>
  <c r="F156"/>
  <c r="I159" l="1"/>
  <c r="A159"/>
  <c r="G158"/>
  <c r="C158"/>
  <c r="D158" s="1"/>
  <c r="E158" s="1"/>
  <c r="H158" s="1"/>
  <c r="B158"/>
  <c r="F157"/>
  <c r="I160" l="1"/>
  <c r="A160"/>
  <c r="G159"/>
  <c r="C159"/>
  <c r="D159" s="1"/>
  <c r="E159" s="1"/>
  <c r="H159" s="1"/>
  <c r="B159"/>
  <c r="F158"/>
  <c r="I161" l="1"/>
  <c r="A161"/>
  <c r="G160"/>
  <c r="C160"/>
  <c r="D160" s="1"/>
  <c r="E160" s="1"/>
  <c r="H160" s="1"/>
  <c r="B160"/>
  <c r="F159"/>
  <c r="I162" l="1"/>
  <c r="A162"/>
  <c r="G161"/>
  <c r="C161"/>
  <c r="D161" s="1"/>
  <c r="E161" s="1"/>
  <c r="H161" s="1"/>
  <c r="B161"/>
  <c r="F160"/>
  <c r="I163" l="1"/>
  <c r="A163"/>
  <c r="G162"/>
  <c r="C162"/>
  <c r="D162" s="1"/>
  <c r="E162" s="1"/>
  <c r="H162" s="1"/>
  <c r="B162"/>
  <c r="F161"/>
  <c r="I164" l="1"/>
  <c r="A164"/>
  <c r="G163"/>
  <c r="C163"/>
  <c r="D163" s="1"/>
  <c r="E163" s="1"/>
  <c r="H163" s="1"/>
  <c r="B163"/>
  <c r="F162"/>
  <c r="I165" l="1"/>
  <c r="A165"/>
  <c r="G164"/>
  <c r="C164"/>
  <c r="D164" s="1"/>
  <c r="E164" s="1"/>
  <c r="H164" s="1"/>
  <c r="B164"/>
  <c r="F163"/>
  <c r="I166" l="1"/>
  <c r="A166"/>
  <c r="G165"/>
  <c r="C165"/>
  <c r="D165" s="1"/>
  <c r="E165" s="1"/>
  <c r="H165" s="1"/>
  <c r="B165"/>
  <c r="F164"/>
  <c r="I167" l="1"/>
  <c r="A167"/>
  <c r="G166"/>
  <c r="C166"/>
  <c r="D166" s="1"/>
  <c r="E166" s="1"/>
  <c r="H166" s="1"/>
  <c r="B166"/>
  <c r="F165"/>
  <c r="I168" l="1"/>
  <c r="A168"/>
  <c r="G167"/>
  <c r="C167"/>
  <c r="D167" s="1"/>
  <c r="E167" s="1"/>
  <c r="H167" s="1"/>
  <c r="B167"/>
  <c r="F166"/>
  <c r="I169" l="1"/>
  <c r="A169"/>
  <c r="G168"/>
  <c r="C168"/>
  <c r="D168" s="1"/>
  <c r="E168" s="1"/>
  <c r="H168" s="1"/>
  <c r="B168"/>
  <c r="F167"/>
  <c r="I170" l="1"/>
  <c r="A170"/>
  <c r="G169"/>
  <c r="C169"/>
  <c r="D169" s="1"/>
  <c r="E169" s="1"/>
  <c r="H169" s="1"/>
  <c r="B169"/>
  <c r="F168"/>
  <c r="I171" l="1"/>
  <c r="A171"/>
  <c r="G170"/>
  <c r="C170"/>
  <c r="D170" s="1"/>
  <c r="E170" s="1"/>
  <c r="H170" s="1"/>
  <c r="B170"/>
  <c r="F169"/>
  <c r="I172" l="1"/>
  <c r="A172"/>
  <c r="G171"/>
  <c r="C171"/>
  <c r="D171" s="1"/>
  <c r="E171" s="1"/>
  <c r="H171" s="1"/>
  <c r="B171"/>
  <c r="F170"/>
  <c r="I173" l="1"/>
  <c r="A173"/>
  <c r="G172"/>
  <c r="C172"/>
  <c r="D172" s="1"/>
  <c r="E172" s="1"/>
  <c r="H172" s="1"/>
  <c r="B172"/>
  <c r="F171"/>
  <c r="I174" l="1"/>
  <c r="A174"/>
  <c r="G173"/>
  <c r="C173"/>
  <c r="D173" s="1"/>
  <c r="E173" s="1"/>
  <c r="H173" s="1"/>
  <c r="B173"/>
  <c r="F172"/>
  <c r="I175" l="1"/>
  <c r="A175"/>
  <c r="G174"/>
  <c r="C174"/>
  <c r="D174" s="1"/>
  <c r="E174" s="1"/>
  <c r="H174" s="1"/>
  <c r="B174"/>
  <c r="F173"/>
  <c r="I176" l="1"/>
  <c r="A176"/>
  <c r="G175"/>
  <c r="C175"/>
  <c r="D175" s="1"/>
  <c r="E175" s="1"/>
  <c r="H175" s="1"/>
  <c r="B175"/>
  <c r="F174"/>
  <c r="I177" l="1"/>
  <c r="A177"/>
  <c r="G176"/>
  <c r="C176"/>
  <c r="D176" s="1"/>
  <c r="E176" s="1"/>
  <c r="H176" s="1"/>
  <c r="B176"/>
  <c r="F175"/>
  <c r="I178" l="1"/>
  <c r="A178"/>
  <c r="G177"/>
  <c r="C177"/>
  <c r="D177" s="1"/>
  <c r="E177" s="1"/>
  <c r="H177" s="1"/>
  <c r="B177"/>
  <c r="F176"/>
  <c r="I179" l="1"/>
  <c r="A179"/>
  <c r="G178"/>
  <c r="C178"/>
  <c r="D178" s="1"/>
  <c r="E178" s="1"/>
  <c r="H178" s="1"/>
  <c r="B178"/>
  <c r="F177"/>
  <c r="I180" l="1"/>
  <c r="A180"/>
  <c r="G179"/>
  <c r="C179"/>
  <c r="D179" s="1"/>
  <c r="E179" s="1"/>
  <c r="H179" s="1"/>
  <c r="B179"/>
  <c r="F178"/>
  <c r="I181" l="1"/>
  <c r="A181"/>
  <c r="G180"/>
  <c r="C180"/>
  <c r="D180" s="1"/>
  <c r="E180" s="1"/>
  <c r="H180" s="1"/>
  <c r="B180"/>
  <c r="F179"/>
  <c r="I182" l="1"/>
  <c r="A182"/>
  <c r="G181"/>
  <c r="C181"/>
  <c r="D181" s="1"/>
  <c r="E181" s="1"/>
  <c r="H181" s="1"/>
  <c r="B181"/>
  <c r="F180"/>
  <c r="I183" l="1"/>
  <c r="A183"/>
  <c r="G182"/>
  <c r="C182"/>
  <c r="D182" s="1"/>
  <c r="E182" s="1"/>
  <c r="H182" s="1"/>
  <c r="B182"/>
  <c r="F181"/>
  <c r="I184" l="1"/>
  <c r="A184"/>
  <c r="G183"/>
  <c r="C183"/>
  <c r="D183" s="1"/>
  <c r="E183" s="1"/>
  <c r="H183" s="1"/>
  <c r="B183"/>
  <c r="F182"/>
  <c r="I185" l="1"/>
  <c r="A185"/>
  <c r="G184"/>
  <c r="C184"/>
  <c r="D184" s="1"/>
  <c r="E184" s="1"/>
  <c r="H184" s="1"/>
  <c r="B184"/>
  <c r="F183"/>
  <c r="I186" l="1"/>
  <c r="A186"/>
  <c r="G185"/>
  <c r="C185"/>
  <c r="D185" s="1"/>
  <c r="E185" s="1"/>
  <c r="H185" s="1"/>
  <c r="B185"/>
  <c r="F184"/>
  <c r="I187" l="1"/>
  <c r="A187"/>
  <c r="G186"/>
  <c r="C186"/>
  <c r="D186" s="1"/>
  <c r="E186" s="1"/>
  <c r="H186" s="1"/>
  <c r="B186"/>
  <c r="F185"/>
  <c r="I188" l="1"/>
  <c r="A188"/>
  <c r="G187"/>
  <c r="C187"/>
  <c r="D187" s="1"/>
  <c r="E187" s="1"/>
  <c r="H187" s="1"/>
  <c r="B187"/>
  <c r="F186"/>
  <c r="I189" l="1"/>
  <c r="A189"/>
  <c r="G188"/>
  <c r="C188"/>
  <c r="D188" s="1"/>
  <c r="E188" s="1"/>
  <c r="H188" s="1"/>
  <c r="B188"/>
  <c r="F187"/>
  <c r="I190" l="1"/>
  <c r="A190"/>
  <c r="G189"/>
  <c r="C189"/>
  <c r="D189" s="1"/>
  <c r="E189" s="1"/>
  <c r="H189" s="1"/>
  <c r="B189"/>
  <c r="F188"/>
  <c r="I191" l="1"/>
  <c r="A191"/>
  <c r="G190"/>
  <c r="C190"/>
  <c r="D190" s="1"/>
  <c r="E190" s="1"/>
  <c r="H190" s="1"/>
  <c r="B190"/>
  <c r="F189"/>
  <c r="I192" l="1"/>
  <c r="A192"/>
  <c r="G191"/>
  <c r="C191"/>
  <c r="D191" s="1"/>
  <c r="E191" s="1"/>
  <c r="H191" s="1"/>
  <c r="B191"/>
  <c r="F190"/>
  <c r="I193" l="1"/>
  <c r="A193"/>
  <c r="G192"/>
  <c r="C192"/>
  <c r="D192" s="1"/>
  <c r="E192" s="1"/>
  <c r="H192" s="1"/>
  <c r="B192"/>
  <c r="F191"/>
  <c r="I194" l="1"/>
  <c r="A194"/>
  <c r="G193"/>
  <c r="C193"/>
  <c r="D193" s="1"/>
  <c r="E193" s="1"/>
  <c r="H193" s="1"/>
  <c r="B193"/>
  <c r="F192"/>
  <c r="I195" l="1"/>
  <c r="A195"/>
  <c r="G194"/>
  <c r="C194"/>
  <c r="D194" s="1"/>
  <c r="E194" s="1"/>
  <c r="H194" s="1"/>
  <c r="B194"/>
  <c r="F193"/>
  <c r="I196" l="1"/>
  <c r="A196"/>
  <c r="G195"/>
  <c r="C195"/>
  <c r="D195" s="1"/>
  <c r="E195" s="1"/>
  <c r="H195" s="1"/>
  <c r="B195"/>
  <c r="F194"/>
  <c r="I197" l="1"/>
  <c r="A197"/>
  <c r="G196"/>
  <c r="C196"/>
  <c r="D196" s="1"/>
  <c r="E196" s="1"/>
  <c r="H196" s="1"/>
  <c r="B196"/>
  <c r="F195"/>
  <c r="I198" l="1"/>
  <c r="A198"/>
  <c r="G197"/>
  <c r="C197"/>
  <c r="D197" s="1"/>
  <c r="E197" s="1"/>
  <c r="H197" s="1"/>
  <c r="B197"/>
  <c r="F196"/>
  <c r="I199" l="1"/>
  <c r="A199"/>
  <c r="G198"/>
  <c r="C198"/>
  <c r="D198" s="1"/>
  <c r="E198" s="1"/>
  <c r="H198" s="1"/>
  <c r="B198"/>
  <c r="F197"/>
  <c r="I200" l="1"/>
  <c r="A200"/>
  <c r="G199"/>
  <c r="C199"/>
  <c r="D199" s="1"/>
  <c r="E199" s="1"/>
  <c r="H199" s="1"/>
  <c r="B199"/>
  <c r="F198"/>
  <c r="I201" l="1"/>
  <c r="A201"/>
  <c r="G200"/>
  <c r="C200"/>
  <c r="D200" s="1"/>
  <c r="E200" s="1"/>
  <c r="H200" s="1"/>
  <c r="B200"/>
  <c r="F199"/>
  <c r="I202" l="1"/>
  <c r="A202"/>
  <c r="G201"/>
  <c r="C201"/>
  <c r="D201" s="1"/>
  <c r="E201" s="1"/>
  <c r="H201" s="1"/>
  <c r="B201"/>
  <c r="F200"/>
  <c r="I203" l="1"/>
  <c r="A203"/>
  <c r="G202"/>
  <c r="C202"/>
  <c r="D202" s="1"/>
  <c r="E202" s="1"/>
  <c r="H202" s="1"/>
  <c r="B202"/>
  <c r="F201"/>
  <c r="I204" l="1"/>
  <c r="A204"/>
  <c r="G203"/>
  <c r="C203"/>
  <c r="D203" s="1"/>
  <c r="E203" s="1"/>
  <c r="H203" s="1"/>
  <c r="B203"/>
  <c r="F202"/>
  <c r="I205" l="1"/>
  <c r="A205"/>
  <c r="G204"/>
  <c r="C204"/>
  <c r="D204" s="1"/>
  <c r="E204" s="1"/>
  <c r="H204" s="1"/>
  <c r="B204"/>
  <c r="F203"/>
  <c r="I206" l="1"/>
  <c r="A206"/>
  <c r="G205"/>
  <c r="C205"/>
  <c r="D205" s="1"/>
  <c r="E205" s="1"/>
  <c r="H205" s="1"/>
  <c r="B205"/>
  <c r="F204"/>
  <c r="I207" l="1"/>
  <c r="A207"/>
  <c r="G206"/>
  <c r="C206"/>
  <c r="D206" s="1"/>
  <c r="E206" s="1"/>
  <c r="H206" s="1"/>
  <c r="B206"/>
  <c r="F205"/>
  <c r="I208" l="1"/>
  <c r="A208"/>
  <c r="G207"/>
  <c r="C207"/>
  <c r="D207" s="1"/>
  <c r="E207" s="1"/>
  <c r="H207" s="1"/>
  <c r="B207"/>
  <c r="F206"/>
  <c r="I209" l="1"/>
  <c r="A209"/>
  <c r="G208"/>
  <c r="C208"/>
  <c r="D208" s="1"/>
  <c r="E208" s="1"/>
  <c r="H208" s="1"/>
  <c r="B208"/>
  <c r="F207"/>
  <c r="I210" l="1"/>
  <c r="A210"/>
  <c r="G209"/>
  <c r="C209"/>
  <c r="D209" s="1"/>
  <c r="E209" s="1"/>
  <c r="H209" s="1"/>
  <c r="B209"/>
  <c r="F208"/>
  <c r="I211" l="1"/>
  <c r="A211"/>
  <c r="G210"/>
  <c r="C210"/>
  <c r="D210" s="1"/>
  <c r="E210" s="1"/>
  <c r="H210" s="1"/>
  <c r="B210"/>
  <c r="F209"/>
  <c r="I212" l="1"/>
  <c r="A212"/>
  <c r="G211"/>
  <c r="C211"/>
  <c r="D211" s="1"/>
  <c r="E211" s="1"/>
  <c r="H211" s="1"/>
  <c r="B211"/>
  <c r="F210"/>
  <c r="I213" l="1"/>
  <c r="A213"/>
  <c r="G212"/>
  <c r="C212"/>
  <c r="D212" s="1"/>
  <c r="E212" s="1"/>
  <c r="H212" s="1"/>
  <c r="B212"/>
  <c r="F211"/>
  <c r="I214" l="1"/>
  <c r="A214"/>
  <c r="G213"/>
  <c r="C213"/>
  <c r="D213" s="1"/>
  <c r="E213" s="1"/>
  <c r="H213" s="1"/>
  <c r="B213"/>
  <c r="F212"/>
  <c r="I215" l="1"/>
  <c r="A215"/>
  <c r="G214"/>
  <c r="C214"/>
  <c r="D214" s="1"/>
  <c r="E214" s="1"/>
  <c r="H214" s="1"/>
  <c r="B214"/>
  <c r="F213"/>
  <c r="I216" l="1"/>
  <c r="A216"/>
  <c r="G215"/>
  <c r="C215"/>
  <c r="D215" s="1"/>
  <c r="E215" s="1"/>
  <c r="H215" s="1"/>
  <c r="B215"/>
  <c r="F214"/>
  <c r="I217" l="1"/>
  <c r="A217"/>
  <c r="G216"/>
  <c r="C216"/>
  <c r="D216" s="1"/>
  <c r="E216" s="1"/>
  <c r="H216" s="1"/>
  <c r="B216"/>
  <c r="F215"/>
  <c r="I218" l="1"/>
  <c r="A218"/>
  <c r="G217"/>
  <c r="C217"/>
  <c r="D217" s="1"/>
  <c r="E217" s="1"/>
  <c r="H217" s="1"/>
  <c r="B217"/>
  <c r="F216"/>
  <c r="I219" l="1"/>
  <c r="A219"/>
  <c r="G218"/>
  <c r="C218"/>
  <c r="D218" s="1"/>
  <c r="E218" s="1"/>
  <c r="H218" s="1"/>
  <c r="B218"/>
  <c r="F217"/>
  <c r="I220" l="1"/>
  <c r="A220"/>
  <c r="G219"/>
  <c r="C219"/>
  <c r="D219" s="1"/>
  <c r="E219" s="1"/>
  <c r="H219" s="1"/>
  <c r="B219"/>
  <c r="F218"/>
  <c r="I221" l="1"/>
  <c r="A221"/>
  <c r="G220"/>
  <c r="C220"/>
  <c r="D220" s="1"/>
  <c r="E220" s="1"/>
  <c r="H220" s="1"/>
  <c r="B220"/>
  <c r="F219"/>
  <c r="I222" l="1"/>
  <c r="A222"/>
  <c r="G221"/>
  <c r="C221"/>
  <c r="D221" s="1"/>
  <c r="E221" s="1"/>
  <c r="H221" s="1"/>
  <c r="B221"/>
  <c r="F220"/>
  <c r="I223" l="1"/>
  <c r="A223"/>
  <c r="G222"/>
  <c r="C222"/>
  <c r="D222" s="1"/>
  <c r="E222" s="1"/>
  <c r="H222" s="1"/>
  <c r="B222"/>
  <c r="F221"/>
  <c r="I224" l="1"/>
  <c r="A224"/>
  <c r="G223"/>
  <c r="C223"/>
  <c r="D223" s="1"/>
  <c r="E223" s="1"/>
  <c r="H223" s="1"/>
  <c r="B223"/>
  <c r="F222"/>
  <c r="I225" l="1"/>
  <c r="A225"/>
  <c r="G224"/>
  <c r="C224"/>
  <c r="D224" s="1"/>
  <c r="E224" s="1"/>
  <c r="H224" s="1"/>
  <c r="B224"/>
  <c r="F223"/>
  <c r="I226" l="1"/>
  <c r="A226"/>
  <c r="G225"/>
  <c r="C225"/>
  <c r="D225" s="1"/>
  <c r="E225" s="1"/>
  <c r="H225" s="1"/>
  <c r="B225"/>
  <c r="F224"/>
  <c r="I227" l="1"/>
  <c r="A227"/>
  <c r="G226"/>
  <c r="C226"/>
  <c r="D226" s="1"/>
  <c r="E226" s="1"/>
  <c r="H226" s="1"/>
  <c r="B226"/>
  <c r="F225"/>
  <c r="I228" l="1"/>
  <c r="A228"/>
  <c r="G227"/>
  <c r="C227"/>
  <c r="D227" s="1"/>
  <c r="E227" s="1"/>
  <c r="H227" s="1"/>
  <c r="B227"/>
  <c r="F226"/>
  <c r="I229" l="1"/>
  <c r="A229"/>
  <c r="G228"/>
  <c r="C228"/>
  <c r="D228" s="1"/>
  <c r="E228" s="1"/>
  <c r="H228" s="1"/>
  <c r="B228"/>
  <c r="F227"/>
  <c r="I230" l="1"/>
  <c r="A230"/>
  <c r="G229"/>
  <c r="C229"/>
  <c r="D229" s="1"/>
  <c r="E229" s="1"/>
  <c r="H229" s="1"/>
  <c r="B229"/>
  <c r="F228"/>
  <c r="I231" l="1"/>
  <c r="A231"/>
  <c r="G230"/>
  <c r="C230"/>
  <c r="D230" s="1"/>
  <c r="E230" s="1"/>
  <c r="H230" s="1"/>
  <c r="B230"/>
  <c r="F229"/>
  <c r="I232" l="1"/>
  <c r="A232"/>
  <c r="G231"/>
  <c r="C231"/>
  <c r="D231" s="1"/>
  <c r="E231" s="1"/>
  <c r="H231" s="1"/>
  <c r="B231"/>
  <c r="F230"/>
  <c r="I233" l="1"/>
  <c r="A233"/>
  <c r="G232"/>
  <c r="C232"/>
  <c r="D232" s="1"/>
  <c r="E232" s="1"/>
  <c r="H232" s="1"/>
  <c r="B232"/>
  <c r="F231"/>
  <c r="I234" l="1"/>
  <c r="A234"/>
  <c r="G233"/>
  <c r="C233"/>
  <c r="D233" s="1"/>
  <c r="E233" s="1"/>
  <c r="H233" s="1"/>
  <c r="B233"/>
  <c r="F232"/>
  <c r="I235" l="1"/>
  <c r="A235"/>
  <c r="G234"/>
  <c r="C234"/>
  <c r="D234" s="1"/>
  <c r="E234" s="1"/>
  <c r="H234" s="1"/>
  <c r="B234"/>
  <c r="F233"/>
  <c r="I236" l="1"/>
  <c r="A236"/>
  <c r="G235"/>
  <c r="C235"/>
  <c r="D235" s="1"/>
  <c r="E235" s="1"/>
  <c r="H235" s="1"/>
  <c r="B235"/>
  <c r="F234"/>
  <c r="I237" l="1"/>
  <c r="A237"/>
  <c r="G236"/>
  <c r="C236"/>
  <c r="D236" s="1"/>
  <c r="E236" s="1"/>
  <c r="H236" s="1"/>
  <c r="B236"/>
  <c r="F235"/>
  <c r="I238" l="1"/>
  <c r="A238"/>
  <c r="G237"/>
  <c r="C237"/>
  <c r="D237" s="1"/>
  <c r="E237" s="1"/>
  <c r="H237" s="1"/>
  <c r="B237"/>
  <c r="F236"/>
  <c r="I239" l="1"/>
  <c r="A239"/>
  <c r="G238"/>
  <c r="C238"/>
  <c r="D238" s="1"/>
  <c r="E238" s="1"/>
  <c r="H238" s="1"/>
  <c r="B238"/>
  <c r="F237"/>
  <c r="I240" l="1"/>
  <c r="A240"/>
  <c r="G239"/>
  <c r="C239"/>
  <c r="D239" s="1"/>
  <c r="E239" s="1"/>
  <c r="H239" s="1"/>
  <c r="B239"/>
  <c r="F238"/>
  <c r="I241" l="1"/>
  <c r="A241"/>
  <c r="G240"/>
  <c r="C240"/>
  <c r="D240" s="1"/>
  <c r="E240" s="1"/>
  <c r="H240" s="1"/>
  <c r="B240"/>
  <c r="F239"/>
  <c r="G241" l="1"/>
  <c r="C241"/>
  <c r="D241" s="1"/>
  <c r="E241" s="1"/>
  <c r="H241" s="1"/>
  <c r="C242" s="1"/>
  <c r="B241"/>
  <c r="F240"/>
  <c r="D242" l="1"/>
  <c r="F242" s="1"/>
  <c r="E242"/>
  <c r="H242" s="1"/>
  <c r="F241"/>
</calcChain>
</file>

<file path=xl/sharedStrings.xml><?xml version="1.0" encoding="utf-8"?>
<sst xmlns="http://schemas.openxmlformats.org/spreadsheetml/2006/main" count="14" uniqueCount="13">
  <si>
    <t>EMI</t>
  </si>
  <si>
    <t>Rate</t>
  </si>
  <si>
    <t>Period</t>
  </si>
  <si>
    <t>Debt</t>
  </si>
  <si>
    <t>no</t>
  </si>
  <si>
    <t>Month</t>
  </si>
  <si>
    <t>Op Bal</t>
  </si>
  <si>
    <t>Int</t>
  </si>
  <si>
    <t>Total</t>
  </si>
  <si>
    <t>Prin</t>
  </si>
  <si>
    <t>CL Bal</t>
  </si>
  <si>
    <t>Year</t>
  </si>
  <si>
    <t>Year 1</t>
  </si>
</sst>
</file>

<file path=xl/styles.xml><?xml version="1.0" encoding="utf-8"?>
<styleSheet xmlns="http://schemas.openxmlformats.org/spreadsheetml/2006/main">
  <numFmts count="1">
    <numFmt numFmtId="164" formatCode="0_);[Red]\(0\)"/>
  </numFmts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right"/>
      <protection locked="0"/>
    </xf>
    <xf numFmtId="0" fontId="0" fillId="4" borderId="0" xfId="0" applyFill="1" applyAlignment="1" applyProtection="1">
      <alignment horizontal="right" vertical="center"/>
    </xf>
    <xf numFmtId="9" fontId="0" fillId="3" borderId="0" xfId="0" applyNumberFormat="1" applyFill="1" applyAlignment="1" applyProtection="1">
      <alignment horizontal="right" vertical="center"/>
      <protection locked="0"/>
    </xf>
    <xf numFmtId="164" fontId="0" fillId="4" borderId="0" xfId="0" applyNumberFormat="1" applyFill="1" applyAlignment="1" applyProtection="1">
      <alignment horizontal="right" vertical="center"/>
    </xf>
    <xf numFmtId="0" fontId="0" fillId="3" borderId="1" xfId="0" applyFill="1" applyBorder="1" applyAlignment="1" applyProtection="1">
      <alignment horizontal="right" vertical="center"/>
      <protection locked="0"/>
    </xf>
    <xf numFmtId="0" fontId="1" fillId="5" borderId="0" xfId="0" applyFont="1" applyFill="1" applyAlignment="1" applyProtection="1">
      <alignment horizontal="center"/>
    </xf>
    <xf numFmtId="0" fontId="1" fillId="5" borderId="0" xfId="0" applyFont="1" applyFill="1" applyProtection="1"/>
    <xf numFmtId="0" fontId="0" fillId="5" borderId="0" xfId="0" applyFill="1" applyAlignment="1" applyProtection="1">
      <alignment horizontal="right"/>
    </xf>
    <xf numFmtId="0" fontId="1" fillId="5" borderId="0" xfId="0" applyFont="1" applyFill="1" applyAlignment="1" applyProtection="1">
      <alignment horizontal="right"/>
    </xf>
    <xf numFmtId="0" fontId="0" fillId="4" borderId="0" xfId="0" applyFill="1" applyAlignment="1" applyProtection="1">
      <alignment horizontal="center" vertical="center"/>
    </xf>
    <xf numFmtId="0" fontId="0" fillId="4" borderId="0" xfId="0" applyFill="1" applyAlignment="1" applyProtection="1">
      <alignment horizontal="center"/>
    </xf>
    <xf numFmtId="17" fontId="0" fillId="4" borderId="0" xfId="0" applyNumberFormat="1" applyFill="1" applyProtection="1"/>
    <xf numFmtId="0" fontId="0" fillId="4" borderId="0" xfId="0" applyFill="1" applyProtection="1"/>
    <xf numFmtId="0" fontId="1" fillId="4" borderId="0" xfId="0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42"/>
  <sheetViews>
    <sheetView tabSelected="1" zoomScale="69" zoomScaleNormal="69" workbookViewId="0">
      <selection activeCell="G1" sqref="G1"/>
    </sheetView>
  </sheetViews>
  <sheetFormatPr defaultRowHeight="15"/>
  <cols>
    <col min="1" max="1" width="9.140625" style="2"/>
    <col min="2" max="2" width="10.28515625" style="1" customWidth="1"/>
    <col min="3" max="8" width="9.140625" style="1"/>
    <col min="9" max="9" width="9.140625" style="3"/>
    <col min="10" max="16384" width="9.140625" style="1"/>
  </cols>
  <sheetData>
    <row r="1" spans="1:9" ht="36" customHeight="1">
      <c r="A1" s="12"/>
      <c r="B1" s="4" t="s">
        <v>1</v>
      </c>
      <c r="C1" s="5">
        <v>8.5000000000000006E-2</v>
      </c>
      <c r="D1" s="4" t="s">
        <v>2</v>
      </c>
      <c r="E1" s="7">
        <v>240</v>
      </c>
      <c r="F1" s="4" t="s">
        <v>3</v>
      </c>
      <c r="G1" s="7">
        <v>700000</v>
      </c>
      <c r="H1" s="4" t="s">
        <v>0</v>
      </c>
      <c r="I1" s="6">
        <f>ROUND(ABS(PMT(C1/12,E1,G1,0,0)),0)</f>
        <v>6075</v>
      </c>
    </row>
    <row r="2" spans="1:9">
      <c r="A2" s="8" t="s">
        <v>4</v>
      </c>
      <c r="B2" s="9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0</v>
      </c>
      <c r="H2" s="10" t="s">
        <v>10</v>
      </c>
      <c r="I2" s="11" t="s">
        <v>11</v>
      </c>
    </row>
    <row r="3" spans="1:9">
      <c r="A3" s="13">
        <v>1</v>
      </c>
      <c r="B3" s="14" t="str">
        <f>IF(A3&gt;0,CONCATENATE("Month ",A3),"")</f>
        <v>Month 1</v>
      </c>
      <c r="C3" s="15">
        <f>G1</f>
        <v>700000</v>
      </c>
      <c r="D3" s="15">
        <f>ROUND(C3*$C$1/12,0)</f>
        <v>4958</v>
      </c>
      <c r="E3" s="15">
        <f>C3+D3</f>
        <v>704958</v>
      </c>
      <c r="F3" s="15">
        <f>G3-D3</f>
        <v>1117</v>
      </c>
      <c r="G3" s="15">
        <f>$I$1</f>
        <v>6075</v>
      </c>
      <c r="H3" s="15">
        <f>ROUND(E3-G3,0)</f>
        <v>698883</v>
      </c>
      <c r="I3" s="16" t="s">
        <v>12</v>
      </c>
    </row>
    <row r="4" spans="1:9">
      <c r="A4" s="13">
        <f t="shared" ref="A4:A35" si="0">IF(OR(A3=0,A3=$E$1),0,A3+1)</f>
        <v>2</v>
      </c>
      <c r="B4" s="14" t="str">
        <f t="shared" ref="B4:B67" si="1">IF(A4&gt;0,CONCATENATE("Month ",A4),"")</f>
        <v>Month 2</v>
      </c>
      <c r="C4" s="15">
        <f>IF(A4&gt;0,H3,0)</f>
        <v>698883</v>
      </c>
      <c r="D4" s="15">
        <f>ROUND(C4*$C$1/12,0)</f>
        <v>4950</v>
      </c>
      <c r="E4" s="15">
        <f>C4+D4</f>
        <v>703833</v>
      </c>
      <c r="F4" s="15">
        <f>G4-D4</f>
        <v>1125</v>
      </c>
      <c r="G4" s="15">
        <f t="shared" ref="G4:G35" si="2">IF(A4&gt;0,$I$1,0)</f>
        <v>6075</v>
      </c>
      <c r="H4" s="15">
        <f>ROUND(E4-G4,0)</f>
        <v>697758</v>
      </c>
      <c r="I4" s="16" t="str">
        <f>CONCATENATE("Year ",QUOTIENT(A3,12)+1)</f>
        <v>Year 1</v>
      </c>
    </row>
    <row r="5" spans="1:9">
      <c r="A5" s="13">
        <f t="shared" si="0"/>
        <v>3</v>
      </c>
      <c r="B5" s="14" t="str">
        <f t="shared" si="1"/>
        <v>Month 3</v>
      </c>
      <c r="C5" s="15">
        <f t="shared" ref="C5:C68" si="3">IF(A5&gt;0,H4,0)</f>
        <v>697758</v>
      </c>
      <c r="D5" s="15">
        <f t="shared" ref="D5:D68" si="4">ROUND(C5*$C$1/12,0)</f>
        <v>4942</v>
      </c>
      <c r="E5" s="15">
        <f t="shared" ref="E5:E68" si="5">C5+D5</f>
        <v>702700</v>
      </c>
      <c r="F5" s="15">
        <f t="shared" ref="F5:F68" si="6">G5-D5</f>
        <v>1133</v>
      </c>
      <c r="G5" s="15">
        <f t="shared" si="2"/>
        <v>6075</v>
      </c>
      <c r="H5" s="15">
        <f t="shared" ref="H5:H68" si="7">ROUND(E5-G5,0)</f>
        <v>696625</v>
      </c>
      <c r="I5" s="16" t="str">
        <f t="shared" ref="I5:I68" si="8">CONCATENATE("Year ",QUOTIENT(A4,12)+1)</f>
        <v>Year 1</v>
      </c>
    </row>
    <row r="6" spans="1:9">
      <c r="A6" s="13">
        <f t="shared" si="0"/>
        <v>4</v>
      </c>
      <c r="B6" s="14" t="str">
        <f t="shared" si="1"/>
        <v>Month 4</v>
      </c>
      <c r="C6" s="15">
        <f t="shared" si="3"/>
        <v>696625</v>
      </c>
      <c r="D6" s="15">
        <f t="shared" si="4"/>
        <v>4934</v>
      </c>
      <c r="E6" s="15">
        <f t="shared" si="5"/>
        <v>701559</v>
      </c>
      <c r="F6" s="15">
        <f t="shared" si="6"/>
        <v>1141</v>
      </c>
      <c r="G6" s="15">
        <f t="shared" si="2"/>
        <v>6075</v>
      </c>
      <c r="H6" s="15">
        <f t="shared" si="7"/>
        <v>695484</v>
      </c>
      <c r="I6" s="16" t="str">
        <f t="shared" si="8"/>
        <v>Year 1</v>
      </c>
    </row>
    <row r="7" spans="1:9">
      <c r="A7" s="13">
        <f t="shared" si="0"/>
        <v>5</v>
      </c>
      <c r="B7" s="14" t="str">
        <f t="shared" si="1"/>
        <v>Month 5</v>
      </c>
      <c r="C7" s="15">
        <f t="shared" si="3"/>
        <v>695484</v>
      </c>
      <c r="D7" s="15">
        <f t="shared" si="4"/>
        <v>4926</v>
      </c>
      <c r="E7" s="15">
        <f t="shared" si="5"/>
        <v>700410</v>
      </c>
      <c r="F7" s="15">
        <f t="shared" si="6"/>
        <v>1149</v>
      </c>
      <c r="G7" s="15">
        <f t="shared" si="2"/>
        <v>6075</v>
      </c>
      <c r="H7" s="15">
        <f t="shared" si="7"/>
        <v>694335</v>
      </c>
      <c r="I7" s="16" t="str">
        <f t="shared" si="8"/>
        <v>Year 1</v>
      </c>
    </row>
    <row r="8" spans="1:9">
      <c r="A8" s="13">
        <f t="shared" si="0"/>
        <v>6</v>
      </c>
      <c r="B8" s="14" t="str">
        <f t="shared" si="1"/>
        <v>Month 6</v>
      </c>
      <c r="C8" s="15">
        <f t="shared" si="3"/>
        <v>694335</v>
      </c>
      <c r="D8" s="15">
        <f t="shared" si="4"/>
        <v>4918</v>
      </c>
      <c r="E8" s="15">
        <f t="shared" si="5"/>
        <v>699253</v>
      </c>
      <c r="F8" s="15">
        <f t="shared" si="6"/>
        <v>1157</v>
      </c>
      <c r="G8" s="15">
        <f t="shared" si="2"/>
        <v>6075</v>
      </c>
      <c r="H8" s="15">
        <f t="shared" si="7"/>
        <v>693178</v>
      </c>
      <c r="I8" s="16" t="str">
        <f t="shared" si="8"/>
        <v>Year 1</v>
      </c>
    </row>
    <row r="9" spans="1:9">
      <c r="A9" s="13">
        <f t="shared" si="0"/>
        <v>7</v>
      </c>
      <c r="B9" s="14" t="str">
        <f t="shared" si="1"/>
        <v>Month 7</v>
      </c>
      <c r="C9" s="15">
        <f t="shared" si="3"/>
        <v>693178</v>
      </c>
      <c r="D9" s="15">
        <f t="shared" si="4"/>
        <v>4910</v>
      </c>
      <c r="E9" s="15">
        <f t="shared" si="5"/>
        <v>698088</v>
      </c>
      <c r="F9" s="15">
        <f t="shared" si="6"/>
        <v>1165</v>
      </c>
      <c r="G9" s="15">
        <f t="shared" si="2"/>
        <v>6075</v>
      </c>
      <c r="H9" s="15">
        <f t="shared" si="7"/>
        <v>692013</v>
      </c>
      <c r="I9" s="16" t="str">
        <f t="shared" si="8"/>
        <v>Year 1</v>
      </c>
    </row>
    <row r="10" spans="1:9">
      <c r="A10" s="13">
        <f t="shared" si="0"/>
        <v>8</v>
      </c>
      <c r="B10" s="14" t="str">
        <f t="shared" si="1"/>
        <v>Month 8</v>
      </c>
      <c r="C10" s="15">
        <f t="shared" si="3"/>
        <v>692013</v>
      </c>
      <c r="D10" s="15">
        <f t="shared" si="4"/>
        <v>4902</v>
      </c>
      <c r="E10" s="15">
        <f t="shared" si="5"/>
        <v>696915</v>
      </c>
      <c r="F10" s="15">
        <f t="shared" si="6"/>
        <v>1173</v>
      </c>
      <c r="G10" s="15">
        <f t="shared" si="2"/>
        <v>6075</v>
      </c>
      <c r="H10" s="15">
        <f t="shared" si="7"/>
        <v>690840</v>
      </c>
      <c r="I10" s="16" t="str">
        <f t="shared" si="8"/>
        <v>Year 1</v>
      </c>
    </row>
    <row r="11" spans="1:9">
      <c r="A11" s="13">
        <f t="shared" si="0"/>
        <v>9</v>
      </c>
      <c r="B11" s="14" t="str">
        <f t="shared" si="1"/>
        <v>Month 9</v>
      </c>
      <c r="C11" s="15">
        <f t="shared" si="3"/>
        <v>690840</v>
      </c>
      <c r="D11" s="15">
        <f t="shared" si="4"/>
        <v>4893</v>
      </c>
      <c r="E11" s="15">
        <f t="shared" si="5"/>
        <v>695733</v>
      </c>
      <c r="F11" s="15">
        <f t="shared" si="6"/>
        <v>1182</v>
      </c>
      <c r="G11" s="15">
        <f t="shared" si="2"/>
        <v>6075</v>
      </c>
      <c r="H11" s="15">
        <f t="shared" si="7"/>
        <v>689658</v>
      </c>
      <c r="I11" s="16" t="str">
        <f t="shared" si="8"/>
        <v>Year 1</v>
      </c>
    </row>
    <row r="12" spans="1:9">
      <c r="A12" s="13">
        <f t="shared" si="0"/>
        <v>10</v>
      </c>
      <c r="B12" s="14" t="str">
        <f t="shared" si="1"/>
        <v>Month 10</v>
      </c>
      <c r="C12" s="15">
        <f t="shared" si="3"/>
        <v>689658</v>
      </c>
      <c r="D12" s="15">
        <f t="shared" si="4"/>
        <v>4885</v>
      </c>
      <c r="E12" s="15">
        <f t="shared" si="5"/>
        <v>694543</v>
      </c>
      <c r="F12" s="15">
        <f t="shared" si="6"/>
        <v>1190</v>
      </c>
      <c r="G12" s="15">
        <f t="shared" si="2"/>
        <v>6075</v>
      </c>
      <c r="H12" s="15">
        <f t="shared" si="7"/>
        <v>688468</v>
      </c>
      <c r="I12" s="16" t="str">
        <f t="shared" si="8"/>
        <v>Year 1</v>
      </c>
    </row>
    <row r="13" spans="1:9">
      <c r="A13" s="13">
        <f t="shared" si="0"/>
        <v>11</v>
      </c>
      <c r="B13" s="14" t="str">
        <f t="shared" si="1"/>
        <v>Month 11</v>
      </c>
      <c r="C13" s="15">
        <f t="shared" si="3"/>
        <v>688468</v>
      </c>
      <c r="D13" s="15">
        <f t="shared" si="4"/>
        <v>4877</v>
      </c>
      <c r="E13" s="15">
        <f t="shared" si="5"/>
        <v>693345</v>
      </c>
      <c r="F13" s="15">
        <f t="shared" si="6"/>
        <v>1198</v>
      </c>
      <c r="G13" s="15">
        <f t="shared" si="2"/>
        <v>6075</v>
      </c>
      <c r="H13" s="15">
        <f t="shared" si="7"/>
        <v>687270</v>
      </c>
      <c r="I13" s="16" t="str">
        <f t="shared" si="8"/>
        <v>Year 1</v>
      </c>
    </row>
    <row r="14" spans="1:9">
      <c r="A14" s="13">
        <f t="shared" si="0"/>
        <v>12</v>
      </c>
      <c r="B14" s="14" t="str">
        <f t="shared" si="1"/>
        <v>Month 12</v>
      </c>
      <c r="C14" s="15">
        <f t="shared" si="3"/>
        <v>687270</v>
      </c>
      <c r="D14" s="15">
        <f t="shared" si="4"/>
        <v>4868</v>
      </c>
      <c r="E14" s="15">
        <f t="shared" si="5"/>
        <v>692138</v>
      </c>
      <c r="F14" s="15">
        <f t="shared" si="6"/>
        <v>1207</v>
      </c>
      <c r="G14" s="15">
        <f t="shared" si="2"/>
        <v>6075</v>
      </c>
      <c r="H14" s="15">
        <f t="shared" si="7"/>
        <v>686063</v>
      </c>
      <c r="I14" s="16" t="str">
        <f t="shared" si="8"/>
        <v>Year 1</v>
      </c>
    </row>
    <row r="15" spans="1:9">
      <c r="A15" s="13">
        <f t="shared" si="0"/>
        <v>13</v>
      </c>
      <c r="B15" s="14" t="str">
        <f t="shared" si="1"/>
        <v>Month 13</v>
      </c>
      <c r="C15" s="15">
        <f t="shared" si="3"/>
        <v>686063</v>
      </c>
      <c r="D15" s="15">
        <f t="shared" si="4"/>
        <v>4860</v>
      </c>
      <c r="E15" s="15">
        <f t="shared" si="5"/>
        <v>690923</v>
      </c>
      <c r="F15" s="15">
        <f t="shared" si="6"/>
        <v>1215</v>
      </c>
      <c r="G15" s="15">
        <f t="shared" si="2"/>
        <v>6075</v>
      </c>
      <c r="H15" s="15">
        <f t="shared" si="7"/>
        <v>684848</v>
      </c>
      <c r="I15" s="16" t="str">
        <f t="shared" si="8"/>
        <v>Year 2</v>
      </c>
    </row>
    <row r="16" spans="1:9">
      <c r="A16" s="13">
        <f t="shared" si="0"/>
        <v>14</v>
      </c>
      <c r="B16" s="14" t="str">
        <f t="shared" si="1"/>
        <v>Month 14</v>
      </c>
      <c r="C16" s="15">
        <f t="shared" si="3"/>
        <v>684848</v>
      </c>
      <c r="D16" s="15">
        <f t="shared" si="4"/>
        <v>4851</v>
      </c>
      <c r="E16" s="15">
        <f t="shared" si="5"/>
        <v>689699</v>
      </c>
      <c r="F16" s="15">
        <f t="shared" si="6"/>
        <v>1224</v>
      </c>
      <c r="G16" s="15">
        <f t="shared" si="2"/>
        <v>6075</v>
      </c>
      <c r="H16" s="15">
        <f t="shared" si="7"/>
        <v>683624</v>
      </c>
      <c r="I16" s="16" t="str">
        <f t="shared" si="8"/>
        <v>Year 2</v>
      </c>
    </row>
    <row r="17" spans="1:9">
      <c r="A17" s="13">
        <f t="shared" si="0"/>
        <v>15</v>
      </c>
      <c r="B17" s="14" t="str">
        <f t="shared" si="1"/>
        <v>Month 15</v>
      </c>
      <c r="C17" s="15">
        <f t="shared" si="3"/>
        <v>683624</v>
      </c>
      <c r="D17" s="15">
        <f t="shared" si="4"/>
        <v>4842</v>
      </c>
      <c r="E17" s="15">
        <f t="shared" si="5"/>
        <v>688466</v>
      </c>
      <c r="F17" s="15">
        <f t="shared" si="6"/>
        <v>1233</v>
      </c>
      <c r="G17" s="15">
        <f t="shared" si="2"/>
        <v>6075</v>
      </c>
      <c r="H17" s="15">
        <f t="shared" si="7"/>
        <v>682391</v>
      </c>
      <c r="I17" s="16" t="str">
        <f t="shared" si="8"/>
        <v>Year 2</v>
      </c>
    </row>
    <row r="18" spans="1:9">
      <c r="A18" s="13">
        <f t="shared" si="0"/>
        <v>16</v>
      </c>
      <c r="B18" s="14" t="str">
        <f t="shared" si="1"/>
        <v>Month 16</v>
      </c>
      <c r="C18" s="15">
        <f t="shared" si="3"/>
        <v>682391</v>
      </c>
      <c r="D18" s="15">
        <f t="shared" si="4"/>
        <v>4834</v>
      </c>
      <c r="E18" s="15">
        <f t="shared" si="5"/>
        <v>687225</v>
      </c>
      <c r="F18" s="15">
        <f t="shared" si="6"/>
        <v>1241</v>
      </c>
      <c r="G18" s="15">
        <f t="shared" si="2"/>
        <v>6075</v>
      </c>
      <c r="H18" s="15">
        <f t="shared" si="7"/>
        <v>681150</v>
      </c>
      <c r="I18" s="16" t="str">
        <f t="shared" si="8"/>
        <v>Year 2</v>
      </c>
    </row>
    <row r="19" spans="1:9">
      <c r="A19" s="13">
        <f t="shared" si="0"/>
        <v>17</v>
      </c>
      <c r="B19" s="14" t="str">
        <f t="shared" si="1"/>
        <v>Month 17</v>
      </c>
      <c r="C19" s="15">
        <f t="shared" si="3"/>
        <v>681150</v>
      </c>
      <c r="D19" s="15">
        <f t="shared" si="4"/>
        <v>4825</v>
      </c>
      <c r="E19" s="15">
        <f t="shared" si="5"/>
        <v>685975</v>
      </c>
      <c r="F19" s="15">
        <f t="shared" si="6"/>
        <v>1250</v>
      </c>
      <c r="G19" s="15">
        <f t="shared" si="2"/>
        <v>6075</v>
      </c>
      <c r="H19" s="15">
        <f t="shared" si="7"/>
        <v>679900</v>
      </c>
      <c r="I19" s="16" t="str">
        <f t="shared" si="8"/>
        <v>Year 2</v>
      </c>
    </row>
    <row r="20" spans="1:9">
      <c r="A20" s="13">
        <f t="shared" si="0"/>
        <v>18</v>
      </c>
      <c r="B20" s="14" t="str">
        <f t="shared" si="1"/>
        <v>Month 18</v>
      </c>
      <c r="C20" s="15">
        <f t="shared" si="3"/>
        <v>679900</v>
      </c>
      <c r="D20" s="15">
        <f t="shared" si="4"/>
        <v>4816</v>
      </c>
      <c r="E20" s="15">
        <f t="shared" si="5"/>
        <v>684716</v>
      </c>
      <c r="F20" s="15">
        <f t="shared" si="6"/>
        <v>1259</v>
      </c>
      <c r="G20" s="15">
        <f t="shared" si="2"/>
        <v>6075</v>
      </c>
      <c r="H20" s="15">
        <f t="shared" si="7"/>
        <v>678641</v>
      </c>
      <c r="I20" s="16" t="str">
        <f t="shared" si="8"/>
        <v>Year 2</v>
      </c>
    </row>
    <row r="21" spans="1:9">
      <c r="A21" s="13">
        <f t="shared" si="0"/>
        <v>19</v>
      </c>
      <c r="B21" s="14" t="str">
        <f t="shared" si="1"/>
        <v>Month 19</v>
      </c>
      <c r="C21" s="15">
        <f t="shared" si="3"/>
        <v>678641</v>
      </c>
      <c r="D21" s="15">
        <f t="shared" si="4"/>
        <v>4807</v>
      </c>
      <c r="E21" s="15">
        <f t="shared" si="5"/>
        <v>683448</v>
      </c>
      <c r="F21" s="15">
        <f t="shared" si="6"/>
        <v>1268</v>
      </c>
      <c r="G21" s="15">
        <f t="shared" si="2"/>
        <v>6075</v>
      </c>
      <c r="H21" s="15">
        <f t="shared" si="7"/>
        <v>677373</v>
      </c>
      <c r="I21" s="16" t="str">
        <f t="shared" si="8"/>
        <v>Year 2</v>
      </c>
    </row>
    <row r="22" spans="1:9">
      <c r="A22" s="13">
        <f t="shared" si="0"/>
        <v>20</v>
      </c>
      <c r="B22" s="14" t="str">
        <f t="shared" si="1"/>
        <v>Month 20</v>
      </c>
      <c r="C22" s="15">
        <f t="shared" si="3"/>
        <v>677373</v>
      </c>
      <c r="D22" s="15">
        <f t="shared" si="4"/>
        <v>4798</v>
      </c>
      <c r="E22" s="15">
        <f t="shared" si="5"/>
        <v>682171</v>
      </c>
      <c r="F22" s="15">
        <f t="shared" si="6"/>
        <v>1277</v>
      </c>
      <c r="G22" s="15">
        <f t="shared" si="2"/>
        <v>6075</v>
      </c>
      <c r="H22" s="15">
        <f t="shared" si="7"/>
        <v>676096</v>
      </c>
      <c r="I22" s="16" t="str">
        <f t="shared" si="8"/>
        <v>Year 2</v>
      </c>
    </row>
    <row r="23" spans="1:9">
      <c r="A23" s="13">
        <f t="shared" si="0"/>
        <v>21</v>
      </c>
      <c r="B23" s="14" t="str">
        <f t="shared" si="1"/>
        <v>Month 21</v>
      </c>
      <c r="C23" s="15">
        <f t="shared" si="3"/>
        <v>676096</v>
      </c>
      <c r="D23" s="15">
        <f t="shared" si="4"/>
        <v>4789</v>
      </c>
      <c r="E23" s="15">
        <f t="shared" si="5"/>
        <v>680885</v>
      </c>
      <c r="F23" s="15">
        <f t="shared" si="6"/>
        <v>1286</v>
      </c>
      <c r="G23" s="15">
        <f t="shared" si="2"/>
        <v>6075</v>
      </c>
      <c r="H23" s="15">
        <f t="shared" si="7"/>
        <v>674810</v>
      </c>
      <c r="I23" s="16" t="str">
        <f t="shared" si="8"/>
        <v>Year 2</v>
      </c>
    </row>
    <row r="24" spans="1:9">
      <c r="A24" s="13">
        <f t="shared" si="0"/>
        <v>22</v>
      </c>
      <c r="B24" s="14" t="str">
        <f t="shared" si="1"/>
        <v>Month 22</v>
      </c>
      <c r="C24" s="15">
        <f t="shared" si="3"/>
        <v>674810</v>
      </c>
      <c r="D24" s="15">
        <f t="shared" si="4"/>
        <v>4780</v>
      </c>
      <c r="E24" s="15">
        <f t="shared" si="5"/>
        <v>679590</v>
      </c>
      <c r="F24" s="15">
        <f t="shared" si="6"/>
        <v>1295</v>
      </c>
      <c r="G24" s="15">
        <f t="shared" si="2"/>
        <v>6075</v>
      </c>
      <c r="H24" s="15">
        <f t="shared" si="7"/>
        <v>673515</v>
      </c>
      <c r="I24" s="16" t="str">
        <f t="shared" si="8"/>
        <v>Year 2</v>
      </c>
    </row>
    <row r="25" spans="1:9">
      <c r="A25" s="13">
        <f t="shared" si="0"/>
        <v>23</v>
      </c>
      <c r="B25" s="14" t="str">
        <f t="shared" si="1"/>
        <v>Month 23</v>
      </c>
      <c r="C25" s="15">
        <f t="shared" si="3"/>
        <v>673515</v>
      </c>
      <c r="D25" s="15">
        <f t="shared" si="4"/>
        <v>4771</v>
      </c>
      <c r="E25" s="15">
        <f t="shared" si="5"/>
        <v>678286</v>
      </c>
      <c r="F25" s="15">
        <f t="shared" si="6"/>
        <v>1304</v>
      </c>
      <c r="G25" s="15">
        <f t="shared" si="2"/>
        <v>6075</v>
      </c>
      <c r="H25" s="15">
        <f t="shared" si="7"/>
        <v>672211</v>
      </c>
      <c r="I25" s="16" t="str">
        <f t="shared" si="8"/>
        <v>Year 2</v>
      </c>
    </row>
    <row r="26" spans="1:9">
      <c r="A26" s="13">
        <f t="shared" si="0"/>
        <v>24</v>
      </c>
      <c r="B26" s="14" t="str">
        <f t="shared" si="1"/>
        <v>Month 24</v>
      </c>
      <c r="C26" s="15">
        <f t="shared" si="3"/>
        <v>672211</v>
      </c>
      <c r="D26" s="15">
        <f t="shared" si="4"/>
        <v>4761</v>
      </c>
      <c r="E26" s="15">
        <f t="shared" si="5"/>
        <v>676972</v>
      </c>
      <c r="F26" s="15">
        <f t="shared" si="6"/>
        <v>1314</v>
      </c>
      <c r="G26" s="15">
        <f t="shared" si="2"/>
        <v>6075</v>
      </c>
      <c r="H26" s="15">
        <f t="shared" si="7"/>
        <v>670897</v>
      </c>
      <c r="I26" s="16" t="str">
        <f t="shared" si="8"/>
        <v>Year 2</v>
      </c>
    </row>
    <row r="27" spans="1:9">
      <c r="A27" s="13">
        <f t="shared" si="0"/>
        <v>25</v>
      </c>
      <c r="B27" s="14" t="str">
        <f t="shared" si="1"/>
        <v>Month 25</v>
      </c>
      <c r="C27" s="15">
        <f t="shared" si="3"/>
        <v>670897</v>
      </c>
      <c r="D27" s="15">
        <f t="shared" si="4"/>
        <v>4752</v>
      </c>
      <c r="E27" s="15">
        <f t="shared" si="5"/>
        <v>675649</v>
      </c>
      <c r="F27" s="15">
        <f t="shared" si="6"/>
        <v>1323</v>
      </c>
      <c r="G27" s="15">
        <f t="shared" si="2"/>
        <v>6075</v>
      </c>
      <c r="H27" s="15">
        <f t="shared" si="7"/>
        <v>669574</v>
      </c>
      <c r="I27" s="16" t="str">
        <f t="shared" si="8"/>
        <v>Year 3</v>
      </c>
    </row>
    <row r="28" spans="1:9">
      <c r="A28" s="13">
        <f t="shared" si="0"/>
        <v>26</v>
      </c>
      <c r="B28" s="14" t="str">
        <f t="shared" si="1"/>
        <v>Month 26</v>
      </c>
      <c r="C28" s="15">
        <f t="shared" si="3"/>
        <v>669574</v>
      </c>
      <c r="D28" s="15">
        <f t="shared" si="4"/>
        <v>4743</v>
      </c>
      <c r="E28" s="15">
        <f t="shared" si="5"/>
        <v>674317</v>
      </c>
      <c r="F28" s="15">
        <f t="shared" si="6"/>
        <v>1332</v>
      </c>
      <c r="G28" s="15">
        <f t="shared" si="2"/>
        <v>6075</v>
      </c>
      <c r="H28" s="15">
        <f t="shared" si="7"/>
        <v>668242</v>
      </c>
      <c r="I28" s="16" t="str">
        <f t="shared" si="8"/>
        <v>Year 3</v>
      </c>
    </row>
    <row r="29" spans="1:9">
      <c r="A29" s="13">
        <f t="shared" si="0"/>
        <v>27</v>
      </c>
      <c r="B29" s="14" t="str">
        <f t="shared" si="1"/>
        <v>Month 27</v>
      </c>
      <c r="C29" s="15">
        <f t="shared" si="3"/>
        <v>668242</v>
      </c>
      <c r="D29" s="15">
        <f t="shared" si="4"/>
        <v>4733</v>
      </c>
      <c r="E29" s="15">
        <f t="shared" si="5"/>
        <v>672975</v>
      </c>
      <c r="F29" s="15">
        <f t="shared" si="6"/>
        <v>1342</v>
      </c>
      <c r="G29" s="15">
        <f t="shared" si="2"/>
        <v>6075</v>
      </c>
      <c r="H29" s="15">
        <f t="shared" si="7"/>
        <v>666900</v>
      </c>
      <c r="I29" s="16" t="str">
        <f t="shared" si="8"/>
        <v>Year 3</v>
      </c>
    </row>
    <row r="30" spans="1:9">
      <c r="A30" s="13">
        <f t="shared" si="0"/>
        <v>28</v>
      </c>
      <c r="B30" s="14" t="str">
        <f t="shared" si="1"/>
        <v>Month 28</v>
      </c>
      <c r="C30" s="15">
        <f t="shared" si="3"/>
        <v>666900</v>
      </c>
      <c r="D30" s="15">
        <f t="shared" si="4"/>
        <v>4724</v>
      </c>
      <c r="E30" s="15">
        <f t="shared" si="5"/>
        <v>671624</v>
      </c>
      <c r="F30" s="15">
        <f t="shared" si="6"/>
        <v>1351</v>
      </c>
      <c r="G30" s="15">
        <f t="shared" si="2"/>
        <v>6075</v>
      </c>
      <c r="H30" s="15">
        <f t="shared" si="7"/>
        <v>665549</v>
      </c>
      <c r="I30" s="16" t="str">
        <f t="shared" si="8"/>
        <v>Year 3</v>
      </c>
    </row>
    <row r="31" spans="1:9">
      <c r="A31" s="13">
        <f t="shared" si="0"/>
        <v>29</v>
      </c>
      <c r="B31" s="14" t="str">
        <f t="shared" si="1"/>
        <v>Month 29</v>
      </c>
      <c r="C31" s="15">
        <f t="shared" si="3"/>
        <v>665549</v>
      </c>
      <c r="D31" s="15">
        <f t="shared" si="4"/>
        <v>4714</v>
      </c>
      <c r="E31" s="15">
        <f t="shared" si="5"/>
        <v>670263</v>
      </c>
      <c r="F31" s="15">
        <f t="shared" si="6"/>
        <v>1361</v>
      </c>
      <c r="G31" s="15">
        <f t="shared" si="2"/>
        <v>6075</v>
      </c>
      <c r="H31" s="15">
        <f t="shared" si="7"/>
        <v>664188</v>
      </c>
      <c r="I31" s="16" t="str">
        <f t="shared" si="8"/>
        <v>Year 3</v>
      </c>
    </row>
    <row r="32" spans="1:9">
      <c r="A32" s="13">
        <f t="shared" si="0"/>
        <v>30</v>
      </c>
      <c r="B32" s="14" t="str">
        <f t="shared" si="1"/>
        <v>Month 30</v>
      </c>
      <c r="C32" s="15">
        <f t="shared" si="3"/>
        <v>664188</v>
      </c>
      <c r="D32" s="15">
        <f t="shared" si="4"/>
        <v>4705</v>
      </c>
      <c r="E32" s="15">
        <f t="shared" si="5"/>
        <v>668893</v>
      </c>
      <c r="F32" s="15">
        <f t="shared" si="6"/>
        <v>1370</v>
      </c>
      <c r="G32" s="15">
        <f t="shared" si="2"/>
        <v>6075</v>
      </c>
      <c r="H32" s="15">
        <f t="shared" si="7"/>
        <v>662818</v>
      </c>
      <c r="I32" s="16" t="str">
        <f t="shared" si="8"/>
        <v>Year 3</v>
      </c>
    </row>
    <row r="33" spans="1:9">
      <c r="A33" s="13">
        <f t="shared" si="0"/>
        <v>31</v>
      </c>
      <c r="B33" s="14" t="str">
        <f t="shared" si="1"/>
        <v>Month 31</v>
      </c>
      <c r="C33" s="15">
        <f t="shared" si="3"/>
        <v>662818</v>
      </c>
      <c r="D33" s="15">
        <f t="shared" si="4"/>
        <v>4695</v>
      </c>
      <c r="E33" s="15">
        <f t="shared" si="5"/>
        <v>667513</v>
      </c>
      <c r="F33" s="15">
        <f t="shared" si="6"/>
        <v>1380</v>
      </c>
      <c r="G33" s="15">
        <f t="shared" si="2"/>
        <v>6075</v>
      </c>
      <c r="H33" s="15">
        <f t="shared" si="7"/>
        <v>661438</v>
      </c>
      <c r="I33" s="16" t="str">
        <f t="shared" si="8"/>
        <v>Year 3</v>
      </c>
    </row>
    <row r="34" spans="1:9">
      <c r="A34" s="13">
        <f t="shared" si="0"/>
        <v>32</v>
      </c>
      <c r="B34" s="14" t="str">
        <f t="shared" si="1"/>
        <v>Month 32</v>
      </c>
      <c r="C34" s="15">
        <f t="shared" si="3"/>
        <v>661438</v>
      </c>
      <c r="D34" s="15">
        <f t="shared" si="4"/>
        <v>4685</v>
      </c>
      <c r="E34" s="15">
        <f t="shared" si="5"/>
        <v>666123</v>
      </c>
      <c r="F34" s="15">
        <f t="shared" si="6"/>
        <v>1390</v>
      </c>
      <c r="G34" s="15">
        <f t="shared" si="2"/>
        <v>6075</v>
      </c>
      <c r="H34" s="15">
        <f t="shared" si="7"/>
        <v>660048</v>
      </c>
      <c r="I34" s="16" t="str">
        <f t="shared" si="8"/>
        <v>Year 3</v>
      </c>
    </row>
    <row r="35" spans="1:9">
      <c r="A35" s="13">
        <f t="shared" si="0"/>
        <v>33</v>
      </c>
      <c r="B35" s="14" t="str">
        <f t="shared" si="1"/>
        <v>Month 33</v>
      </c>
      <c r="C35" s="15">
        <f t="shared" si="3"/>
        <v>660048</v>
      </c>
      <c r="D35" s="15">
        <f t="shared" si="4"/>
        <v>4675</v>
      </c>
      <c r="E35" s="15">
        <f t="shared" si="5"/>
        <v>664723</v>
      </c>
      <c r="F35" s="15">
        <f t="shared" si="6"/>
        <v>1400</v>
      </c>
      <c r="G35" s="15">
        <f t="shared" si="2"/>
        <v>6075</v>
      </c>
      <c r="H35" s="15">
        <f t="shared" si="7"/>
        <v>658648</v>
      </c>
      <c r="I35" s="16" t="str">
        <f t="shared" si="8"/>
        <v>Year 3</v>
      </c>
    </row>
    <row r="36" spans="1:9">
      <c r="A36" s="13">
        <f t="shared" ref="A36:A67" si="9">IF(OR(A35=0,A35=$E$1),0,A35+1)</f>
        <v>34</v>
      </c>
      <c r="B36" s="14" t="str">
        <f t="shared" si="1"/>
        <v>Month 34</v>
      </c>
      <c r="C36" s="15">
        <f t="shared" si="3"/>
        <v>658648</v>
      </c>
      <c r="D36" s="15">
        <f t="shared" si="4"/>
        <v>4665</v>
      </c>
      <c r="E36" s="15">
        <f t="shared" si="5"/>
        <v>663313</v>
      </c>
      <c r="F36" s="15">
        <f t="shared" si="6"/>
        <v>1410</v>
      </c>
      <c r="G36" s="15">
        <f t="shared" ref="G36:G67" si="10">IF(A36&gt;0,$I$1,0)</f>
        <v>6075</v>
      </c>
      <c r="H36" s="15">
        <f t="shared" si="7"/>
        <v>657238</v>
      </c>
      <c r="I36" s="16" t="str">
        <f t="shared" si="8"/>
        <v>Year 3</v>
      </c>
    </row>
    <row r="37" spans="1:9">
      <c r="A37" s="13">
        <f t="shared" si="9"/>
        <v>35</v>
      </c>
      <c r="B37" s="14" t="str">
        <f t="shared" si="1"/>
        <v>Month 35</v>
      </c>
      <c r="C37" s="15">
        <f t="shared" si="3"/>
        <v>657238</v>
      </c>
      <c r="D37" s="15">
        <f t="shared" si="4"/>
        <v>4655</v>
      </c>
      <c r="E37" s="15">
        <f t="shared" si="5"/>
        <v>661893</v>
      </c>
      <c r="F37" s="15">
        <f t="shared" si="6"/>
        <v>1420</v>
      </c>
      <c r="G37" s="15">
        <f t="shared" si="10"/>
        <v>6075</v>
      </c>
      <c r="H37" s="15">
        <f t="shared" si="7"/>
        <v>655818</v>
      </c>
      <c r="I37" s="16" t="str">
        <f t="shared" si="8"/>
        <v>Year 3</v>
      </c>
    </row>
    <row r="38" spans="1:9">
      <c r="A38" s="13">
        <f t="shared" si="9"/>
        <v>36</v>
      </c>
      <c r="B38" s="14" t="str">
        <f t="shared" si="1"/>
        <v>Month 36</v>
      </c>
      <c r="C38" s="15">
        <f t="shared" si="3"/>
        <v>655818</v>
      </c>
      <c r="D38" s="15">
        <f t="shared" si="4"/>
        <v>4645</v>
      </c>
      <c r="E38" s="15">
        <f t="shared" si="5"/>
        <v>660463</v>
      </c>
      <c r="F38" s="15">
        <f t="shared" si="6"/>
        <v>1430</v>
      </c>
      <c r="G38" s="15">
        <f t="shared" si="10"/>
        <v>6075</v>
      </c>
      <c r="H38" s="15">
        <f t="shared" si="7"/>
        <v>654388</v>
      </c>
      <c r="I38" s="16" t="str">
        <f t="shared" si="8"/>
        <v>Year 3</v>
      </c>
    </row>
    <row r="39" spans="1:9">
      <c r="A39" s="13">
        <f t="shared" si="9"/>
        <v>37</v>
      </c>
      <c r="B39" s="14" t="str">
        <f t="shared" si="1"/>
        <v>Month 37</v>
      </c>
      <c r="C39" s="15">
        <f t="shared" si="3"/>
        <v>654388</v>
      </c>
      <c r="D39" s="15">
        <f t="shared" si="4"/>
        <v>4635</v>
      </c>
      <c r="E39" s="15">
        <f t="shared" si="5"/>
        <v>659023</v>
      </c>
      <c r="F39" s="15">
        <f t="shared" si="6"/>
        <v>1440</v>
      </c>
      <c r="G39" s="15">
        <f t="shared" si="10"/>
        <v>6075</v>
      </c>
      <c r="H39" s="15">
        <f t="shared" si="7"/>
        <v>652948</v>
      </c>
      <c r="I39" s="16" t="str">
        <f t="shared" si="8"/>
        <v>Year 4</v>
      </c>
    </row>
    <row r="40" spans="1:9">
      <c r="A40" s="13">
        <f t="shared" si="9"/>
        <v>38</v>
      </c>
      <c r="B40" s="14" t="str">
        <f t="shared" si="1"/>
        <v>Month 38</v>
      </c>
      <c r="C40" s="15">
        <f t="shared" si="3"/>
        <v>652948</v>
      </c>
      <c r="D40" s="15">
        <f t="shared" si="4"/>
        <v>4625</v>
      </c>
      <c r="E40" s="15">
        <f t="shared" si="5"/>
        <v>657573</v>
      </c>
      <c r="F40" s="15">
        <f t="shared" si="6"/>
        <v>1450</v>
      </c>
      <c r="G40" s="15">
        <f t="shared" si="10"/>
        <v>6075</v>
      </c>
      <c r="H40" s="15">
        <f t="shared" si="7"/>
        <v>651498</v>
      </c>
      <c r="I40" s="16" t="str">
        <f t="shared" si="8"/>
        <v>Year 4</v>
      </c>
    </row>
    <row r="41" spans="1:9">
      <c r="A41" s="13">
        <f t="shared" si="9"/>
        <v>39</v>
      </c>
      <c r="B41" s="14" t="str">
        <f t="shared" si="1"/>
        <v>Month 39</v>
      </c>
      <c r="C41" s="15">
        <f t="shared" si="3"/>
        <v>651498</v>
      </c>
      <c r="D41" s="15">
        <f t="shared" si="4"/>
        <v>4615</v>
      </c>
      <c r="E41" s="15">
        <f t="shared" si="5"/>
        <v>656113</v>
      </c>
      <c r="F41" s="15">
        <f t="shared" si="6"/>
        <v>1460</v>
      </c>
      <c r="G41" s="15">
        <f t="shared" si="10"/>
        <v>6075</v>
      </c>
      <c r="H41" s="15">
        <f t="shared" si="7"/>
        <v>650038</v>
      </c>
      <c r="I41" s="16" t="str">
        <f t="shared" si="8"/>
        <v>Year 4</v>
      </c>
    </row>
    <row r="42" spans="1:9">
      <c r="A42" s="13">
        <f t="shared" si="9"/>
        <v>40</v>
      </c>
      <c r="B42" s="14" t="str">
        <f t="shared" si="1"/>
        <v>Month 40</v>
      </c>
      <c r="C42" s="15">
        <f t="shared" si="3"/>
        <v>650038</v>
      </c>
      <c r="D42" s="15">
        <f t="shared" si="4"/>
        <v>4604</v>
      </c>
      <c r="E42" s="15">
        <f t="shared" si="5"/>
        <v>654642</v>
      </c>
      <c r="F42" s="15">
        <f t="shared" si="6"/>
        <v>1471</v>
      </c>
      <c r="G42" s="15">
        <f t="shared" si="10"/>
        <v>6075</v>
      </c>
      <c r="H42" s="15">
        <f t="shared" si="7"/>
        <v>648567</v>
      </c>
      <c r="I42" s="16" t="str">
        <f t="shared" si="8"/>
        <v>Year 4</v>
      </c>
    </row>
    <row r="43" spans="1:9">
      <c r="A43" s="13">
        <f t="shared" si="9"/>
        <v>41</v>
      </c>
      <c r="B43" s="14" t="str">
        <f t="shared" si="1"/>
        <v>Month 41</v>
      </c>
      <c r="C43" s="15">
        <f t="shared" si="3"/>
        <v>648567</v>
      </c>
      <c r="D43" s="15">
        <f t="shared" si="4"/>
        <v>4594</v>
      </c>
      <c r="E43" s="15">
        <f t="shared" si="5"/>
        <v>653161</v>
      </c>
      <c r="F43" s="15">
        <f t="shared" si="6"/>
        <v>1481</v>
      </c>
      <c r="G43" s="15">
        <f t="shared" si="10"/>
        <v>6075</v>
      </c>
      <c r="H43" s="15">
        <f t="shared" si="7"/>
        <v>647086</v>
      </c>
      <c r="I43" s="16" t="str">
        <f t="shared" si="8"/>
        <v>Year 4</v>
      </c>
    </row>
    <row r="44" spans="1:9">
      <c r="A44" s="13">
        <f t="shared" si="9"/>
        <v>42</v>
      </c>
      <c r="B44" s="14" t="str">
        <f t="shared" si="1"/>
        <v>Month 42</v>
      </c>
      <c r="C44" s="15">
        <f t="shared" si="3"/>
        <v>647086</v>
      </c>
      <c r="D44" s="15">
        <f t="shared" si="4"/>
        <v>4584</v>
      </c>
      <c r="E44" s="15">
        <f t="shared" si="5"/>
        <v>651670</v>
      </c>
      <c r="F44" s="15">
        <f t="shared" si="6"/>
        <v>1491</v>
      </c>
      <c r="G44" s="15">
        <f t="shared" si="10"/>
        <v>6075</v>
      </c>
      <c r="H44" s="15">
        <f t="shared" si="7"/>
        <v>645595</v>
      </c>
      <c r="I44" s="16" t="str">
        <f t="shared" si="8"/>
        <v>Year 4</v>
      </c>
    </row>
    <row r="45" spans="1:9">
      <c r="A45" s="13">
        <f t="shared" si="9"/>
        <v>43</v>
      </c>
      <c r="B45" s="14" t="str">
        <f t="shared" si="1"/>
        <v>Month 43</v>
      </c>
      <c r="C45" s="15">
        <f t="shared" si="3"/>
        <v>645595</v>
      </c>
      <c r="D45" s="15">
        <f t="shared" si="4"/>
        <v>4573</v>
      </c>
      <c r="E45" s="15">
        <f t="shared" si="5"/>
        <v>650168</v>
      </c>
      <c r="F45" s="15">
        <f t="shared" si="6"/>
        <v>1502</v>
      </c>
      <c r="G45" s="15">
        <f t="shared" si="10"/>
        <v>6075</v>
      </c>
      <c r="H45" s="15">
        <f t="shared" si="7"/>
        <v>644093</v>
      </c>
      <c r="I45" s="16" t="str">
        <f t="shared" si="8"/>
        <v>Year 4</v>
      </c>
    </row>
    <row r="46" spans="1:9">
      <c r="A46" s="13">
        <f t="shared" si="9"/>
        <v>44</v>
      </c>
      <c r="B46" s="14" t="str">
        <f t="shared" si="1"/>
        <v>Month 44</v>
      </c>
      <c r="C46" s="15">
        <f t="shared" si="3"/>
        <v>644093</v>
      </c>
      <c r="D46" s="15">
        <f t="shared" si="4"/>
        <v>4562</v>
      </c>
      <c r="E46" s="15">
        <f t="shared" si="5"/>
        <v>648655</v>
      </c>
      <c r="F46" s="15">
        <f t="shared" si="6"/>
        <v>1513</v>
      </c>
      <c r="G46" s="15">
        <f t="shared" si="10"/>
        <v>6075</v>
      </c>
      <c r="H46" s="15">
        <f t="shared" si="7"/>
        <v>642580</v>
      </c>
      <c r="I46" s="16" t="str">
        <f t="shared" si="8"/>
        <v>Year 4</v>
      </c>
    </row>
    <row r="47" spans="1:9">
      <c r="A47" s="13">
        <f t="shared" si="9"/>
        <v>45</v>
      </c>
      <c r="B47" s="14" t="str">
        <f t="shared" si="1"/>
        <v>Month 45</v>
      </c>
      <c r="C47" s="15">
        <f t="shared" si="3"/>
        <v>642580</v>
      </c>
      <c r="D47" s="15">
        <f t="shared" si="4"/>
        <v>4552</v>
      </c>
      <c r="E47" s="15">
        <f t="shared" si="5"/>
        <v>647132</v>
      </c>
      <c r="F47" s="15">
        <f t="shared" si="6"/>
        <v>1523</v>
      </c>
      <c r="G47" s="15">
        <f t="shared" si="10"/>
        <v>6075</v>
      </c>
      <c r="H47" s="15">
        <f t="shared" si="7"/>
        <v>641057</v>
      </c>
      <c r="I47" s="16" t="str">
        <f t="shared" si="8"/>
        <v>Year 4</v>
      </c>
    </row>
    <row r="48" spans="1:9">
      <c r="A48" s="13">
        <f t="shared" si="9"/>
        <v>46</v>
      </c>
      <c r="B48" s="14" t="str">
        <f t="shared" si="1"/>
        <v>Month 46</v>
      </c>
      <c r="C48" s="15">
        <f t="shared" si="3"/>
        <v>641057</v>
      </c>
      <c r="D48" s="15">
        <f t="shared" si="4"/>
        <v>4541</v>
      </c>
      <c r="E48" s="15">
        <f t="shared" si="5"/>
        <v>645598</v>
      </c>
      <c r="F48" s="15">
        <f t="shared" si="6"/>
        <v>1534</v>
      </c>
      <c r="G48" s="15">
        <f t="shared" si="10"/>
        <v>6075</v>
      </c>
      <c r="H48" s="15">
        <f t="shared" si="7"/>
        <v>639523</v>
      </c>
      <c r="I48" s="16" t="str">
        <f t="shared" si="8"/>
        <v>Year 4</v>
      </c>
    </row>
    <row r="49" spans="1:9">
      <c r="A49" s="13">
        <f t="shared" si="9"/>
        <v>47</v>
      </c>
      <c r="B49" s="14" t="str">
        <f t="shared" si="1"/>
        <v>Month 47</v>
      </c>
      <c r="C49" s="15">
        <f t="shared" si="3"/>
        <v>639523</v>
      </c>
      <c r="D49" s="15">
        <f t="shared" si="4"/>
        <v>4530</v>
      </c>
      <c r="E49" s="15">
        <f t="shared" si="5"/>
        <v>644053</v>
      </c>
      <c r="F49" s="15">
        <f t="shared" si="6"/>
        <v>1545</v>
      </c>
      <c r="G49" s="15">
        <f t="shared" si="10"/>
        <v>6075</v>
      </c>
      <c r="H49" s="15">
        <f t="shared" si="7"/>
        <v>637978</v>
      </c>
      <c r="I49" s="16" t="str">
        <f t="shared" si="8"/>
        <v>Year 4</v>
      </c>
    </row>
    <row r="50" spans="1:9">
      <c r="A50" s="13">
        <f t="shared" si="9"/>
        <v>48</v>
      </c>
      <c r="B50" s="14" t="str">
        <f t="shared" si="1"/>
        <v>Month 48</v>
      </c>
      <c r="C50" s="15">
        <f t="shared" si="3"/>
        <v>637978</v>
      </c>
      <c r="D50" s="15">
        <f t="shared" si="4"/>
        <v>4519</v>
      </c>
      <c r="E50" s="15">
        <f t="shared" si="5"/>
        <v>642497</v>
      </c>
      <c r="F50" s="15">
        <f t="shared" si="6"/>
        <v>1556</v>
      </c>
      <c r="G50" s="15">
        <f t="shared" si="10"/>
        <v>6075</v>
      </c>
      <c r="H50" s="15">
        <f t="shared" si="7"/>
        <v>636422</v>
      </c>
      <c r="I50" s="16" t="str">
        <f t="shared" si="8"/>
        <v>Year 4</v>
      </c>
    </row>
    <row r="51" spans="1:9">
      <c r="A51" s="13">
        <f t="shared" si="9"/>
        <v>49</v>
      </c>
      <c r="B51" s="14" t="str">
        <f t="shared" si="1"/>
        <v>Month 49</v>
      </c>
      <c r="C51" s="15">
        <f t="shared" si="3"/>
        <v>636422</v>
      </c>
      <c r="D51" s="15">
        <f t="shared" si="4"/>
        <v>4508</v>
      </c>
      <c r="E51" s="15">
        <f t="shared" si="5"/>
        <v>640930</v>
      </c>
      <c r="F51" s="15">
        <f t="shared" si="6"/>
        <v>1567</v>
      </c>
      <c r="G51" s="15">
        <f t="shared" si="10"/>
        <v>6075</v>
      </c>
      <c r="H51" s="15">
        <f t="shared" si="7"/>
        <v>634855</v>
      </c>
      <c r="I51" s="16" t="str">
        <f t="shared" si="8"/>
        <v>Year 5</v>
      </c>
    </row>
    <row r="52" spans="1:9">
      <c r="A52" s="13">
        <f t="shared" si="9"/>
        <v>50</v>
      </c>
      <c r="B52" s="14" t="str">
        <f t="shared" si="1"/>
        <v>Month 50</v>
      </c>
      <c r="C52" s="15">
        <f t="shared" si="3"/>
        <v>634855</v>
      </c>
      <c r="D52" s="15">
        <f t="shared" si="4"/>
        <v>4497</v>
      </c>
      <c r="E52" s="15">
        <f t="shared" si="5"/>
        <v>639352</v>
      </c>
      <c r="F52" s="15">
        <f t="shared" si="6"/>
        <v>1578</v>
      </c>
      <c r="G52" s="15">
        <f t="shared" si="10"/>
        <v>6075</v>
      </c>
      <c r="H52" s="15">
        <f t="shared" si="7"/>
        <v>633277</v>
      </c>
      <c r="I52" s="16" t="str">
        <f t="shared" si="8"/>
        <v>Year 5</v>
      </c>
    </row>
    <row r="53" spans="1:9">
      <c r="A53" s="13">
        <f t="shared" si="9"/>
        <v>51</v>
      </c>
      <c r="B53" s="14" t="str">
        <f t="shared" si="1"/>
        <v>Month 51</v>
      </c>
      <c r="C53" s="15">
        <f t="shared" si="3"/>
        <v>633277</v>
      </c>
      <c r="D53" s="15">
        <f t="shared" si="4"/>
        <v>4486</v>
      </c>
      <c r="E53" s="15">
        <f t="shared" si="5"/>
        <v>637763</v>
      </c>
      <c r="F53" s="15">
        <f t="shared" si="6"/>
        <v>1589</v>
      </c>
      <c r="G53" s="15">
        <f t="shared" si="10"/>
        <v>6075</v>
      </c>
      <c r="H53" s="15">
        <f t="shared" si="7"/>
        <v>631688</v>
      </c>
      <c r="I53" s="16" t="str">
        <f t="shared" si="8"/>
        <v>Year 5</v>
      </c>
    </row>
    <row r="54" spans="1:9">
      <c r="A54" s="13">
        <f t="shared" si="9"/>
        <v>52</v>
      </c>
      <c r="B54" s="14" t="str">
        <f t="shared" si="1"/>
        <v>Month 52</v>
      </c>
      <c r="C54" s="15">
        <f t="shared" si="3"/>
        <v>631688</v>
      </c>
      <c r="D54" s="15">
        <f t="shared" si="4"/>
        <v>4474</v>
      </c>
      <c r="E54" s="15">
        <f t="shared" si="5"/>
        <v>636162</v>
      </c>
      <c r="F54" s="15">
        <f t="shared" si="6"/>
        <v>1601</v>
      </c>
      <c r="G54" s="15">
        <f t="shared" si="10"/>
        <v>6075</v>
      </c>
      <c r="H54" s="15">
        <f t="shared" si="7"/>
        <v>630087</v>
      </c>
      <c r="I54" s="16" t="str">
        <f t="shared" si="8"/>
        <v>Year 5</v>
      </c>
    </row>
    <row r="55" spans="1:9">
      <c r="A55" s="13">
        <f t="shared" si="9"/>
        <v>53</v>
      </c>
      <c r="B55" s="14" t="str">
        <f t="shared" si="1"/>
        <v>Month 53</v>
      </c>
      <c r="C55" s="15">
        <f t="shared" si="3"/>
        <v>630087</v>
      </c>
      <c r="D55" s="15">
        <f t="shared" si="4"/>
        <v>4463</v>
      </c>
      <c r="E55" s="15">
        <f t="shared" si="5"/>
        <v>634550</v>
      </c>
      <c r="F55" s="15">
        <f t="shared" si="6"/>
        <v>1612</v>
      </c>
      <c r="G55" s="15">
        <f t="shared" si="10"/>
        <v>6075</v>
      </c>
      <c r="H55" s="15">
        <f t="shared" si="7"/>
        <v>628475</v>
      </c>
      <c r="I55" s="16" t="str">
        <f t="shared" si="8"/>
        <v>Year 5</v>
      </c>
    </row>
    <row r="56" spans="1:9">
      <c r="A56" s="13">
        <f t="shared" si="9"/>
        <v>54</v>
      </c>
      <c r="B56" s="14" t="str">
        <f t="shared" si="1"/>
        <v>Month 54</v>
      </c>
      <c r="C56" s="15">
        <f t="shared" si="3"/>
        <v>628475</v>
      </c>
      <c r="D56" s="15">
        <f t="shared" si="4"/>
        <v>4452</v>
      </c>
      <c r="E56" s="15">
        <f t="shared" si="5"/>
        <v>632927</v>
      </c>
      <c r="F56" s="15">
        <f t="shared" si="6"/>
        <v>1623</v>
      </c>
      <c r="G56" s="15">
        <f t="shared" si="10"/>
        <v>6075</v>
      </c>
      <c r="H56" s="15">
        <f t="shared" si="7"/>
        <v>626852</v>
      </c>
      <c r="I56" s="16" t="str">
        <f t="shared" si="8"/>
        <v>Year 5</v>
      </c>
    </row>
    <row r="57" spans="1:9">
      <c r="A57" s="13">
        <f t="shared" si="9"/>
        <v>55</v>
      </c>
      <c r="B57" s="14" t="str">
        <f t="shared" si="1"/>
        <v>Month 55</v>
      </c>
      <c r="C57" s="15">
        <f t="shared" si="3"/>
        <v>626852</v>
      </c>
      <c r="D57" s="15">
        <f t="shared" si="4"/>
        <v>4440</v>
      </c>
      <c r="E57" s="15">
        <f t="shared" si="5"/>
        <v>631292</v>
      </c>
      <c r="F57" s="15">
        <f t="shared" si="6"/>
        <v>1635</v>
      </c>
      <c r="G57" s="15">
        <f t="shared" si="10"/>
        <v>6075</v>
      </c>
      <c r="H57" s="15">
        <f t="shared" si="7"/>
        <v>625217</v>
      </c>
      <c r="I57" s="16" t="str">
        <f t="shared" si="8"/>
        <v>Year 5</v>
      </c>
    </row>
    <row r="58" spans="1:9">
      <c r="A58" s="13">
        <f t="shared" si="9"/>
        <v>56</v>
      </c>
      <c r="B58" s="14" t="str">
        <f t="shared" si="1"/>
        <v>Month 56</v>
      </c>
      <c r="C58" s="15">
        <f t="shared" si="3"/>
        <v>625217</v>
      </c>
      <c r="D58" s="15">
        <f t="shared" si="4"/>
        <v>4429</v>
      </c>
      <c r="E58" s="15">
        <f t="shared" si="5"/>
        <v>629646</v>
      </c>
      <c r="F58" s="15">
        <f t="shared" si="6"/>
        <v>1646</v>
      </c>
      <c r="G58" s="15">
        <f t="shared" si="10"/>
        <v>6075</v>
      </c>
      <c r="H58" s="15">
        <f t="shared" si="7"/>
        <v>623571</v>
      </c>
      <c r="I58" s="16" t="str">
        <f t="shared" si="8"/>
        <v>Year 5</v>
      </c>
    </row>
    <row r="59" spans="1:9">
      <c r="A59" s="13">
        <f t="shared" si="9"/>
        <v>57</v>
      </c>
      <c r="B59" s="14" t="str">
        <f t="shared" si="1"/>
        <v>Month 57</v>
      </c>
      <c r="C59" s="15">
        <f t="shared" si="3"/>
        <v>623571</v>
      </c>
      <c r="D59" s="15">
        <f t="shared" si="4"/>
        <v>4417</v>
      </c>
      <c r="E59" s="15">
        <f t="shared" si="5"/>
        <v>627988</v>
      </c>
      <c r="F59" s="15">
        <f t="shared" si="6"/>
        <v>1658</v>
      </c>
      <c r="G59" s="15">
        <f t="shared" si="10"/>
        <v>6075</v>
      </c>
      <c r="H59" s="15">
        <f t="shared" si="7"/>
        <v>621913</v>
      </c>
      <c r="I59" s="16" t="str">
        <f t="shared" si="8"/>
        <v>Year 5</v>
      </c>
    </row>
    <row r="60" spans="1:9">
      <c r="A60" s="13">
        <f t="shared" si="9"/>
        <v>58</v>
      </c>
      <c r="B60" s="14" t="str">
        <f t="shared" si="1"/>
        <v>Month 58</v>
      </c>
      <c r="C60" s="15">
        <f t="shared" si="3"/>
        <v>621913</v>
      </c>
      <c r="D60" s="15">
        <f t="shared" si="4"/>
        <v>4405</v>
      </c>
      <c r="E60" s="15">
        <f t="shared" si="5"/>
        <v>626318</v>
      </c>
      <c r="F60" s="15">
        <f t="shared" si="6"/>
        <v>1670</v>
      </c>
      <c r="G60" s="15">
        <f t="shared" si="10"/>
        <v>6075</v>
      </c>
      <c r="H60" s="15">
        <f t="shared" si="7"/>
        <v>620243</v>
      </c>
      <c r="I60" s="16" t="str">
        <f t="shared" si="8"/>
        <v>Year 5</v>
      </c>
    </row>
    <row r="61" spans="1:9">
      <c r="A61" s="13">
        <f t="shared" si="9"/>
        <v>59</v>
      </c>
      <c r="B61" s="14" t="str">
        <f t="shared" si="1"/>
        <v>Month 59</v>
      </c>
      <c r="C61" s="15">
        <f t="shared" si="3"/>
        <v>620243</v>
      </c>
      <c r="D61" s="15">
        <f t="shared" si="4"/>
        <v>4393</v>
      </c>
      <c r="E61" s="15">
        <f t="shared" si="5"/>
        <v>624636</v>
      </c>
      <c r="F61" s="15">
        <f t="shared" si="6"/>
        <v>1682</v>
      </c>
      <c r="G61" s="15">
        <f t="shared" si="10"/>
        <v>6075</v>
      </c>
      <c r="H61" s="15">
        <f t="shared" si="7"/>
        <v>618561</v>
      </c>
      <c r="I61" s="16" t="str">
        <f t="shared" si="8"/>
        <v>Year 5</v>
      </c>
    </row>
    <row r="62" spans="1:9">
      <c r="A62" s="13">
        <f t="shared" si="9"/>
        <v>60</v>
      </c>
      <c r="B62" s="14" t="str">
        <f t="shared" si="1"/>
        <v>Month 60</v>
      </c>
      <c r="C62" s="15">
        <f t="shared" si="3"/>
        <v>618561</v>
      </c>
      <c r="D62" s="15">
        <f t="shared" si="4"/>
        <v>4381</v>
      </c>
      <c r="E62" s="15">
        <f t="shared" si="5"/>
        <v>622942</v>
      </c>
      <c r="F62" s="15">
        <f t="shared" si="6"/>
        <v>1694</v>
      </c>
      <c r="G62" s="15">
        <f t="shared" si="10"/>
        <v>6075</v>
      </c>
      <c r="H62" s="15">
        <f t="shared" si="7"/>
        <v>616867</v>
      </c>
      <c r="I62" s="16" t="str">
        <f t="shared" si="8"/>
        <v>Year 5</v>
      </c>
    </row>
    <row r="63" spans="1:9">
      <c r="A63" s="13">
        <f t="shared" si="9"/>
        <v>61</v>
      </c>
      <c r="B63" s="14" t="str">
        <f t="shared" si="1"/>
        <v>Month 61</v>
      </c>
      <c r="C63" s="15">
        <f t="shared" si="3"/>
        <v>616867</v>
      </c>
      <c r="D63" s="15">
        <f t="shared" si="4"/>
        <v>4369</v>
      </c>
      <c r="E63" s="15">
        <f t="shared" si="5"/>
        <v>621236</v>
      </c>
      <c r="F63" s="15">
        <f t="shared" si="6"/>
        <v>1706</v>
      </c>
      <c r="G63" s="15">
        <f t="shared" si="10"/>
        <v>6075</v>
      </c>
      <c r="H63" s="15">
        <f t="shared" si="7"/>
        <v>615161</v>
      </c>
      <c r="I63" s="16" t="str">
        <f t="shared" si="8"/>
        <v>Year 6</v>
      </c>
    </row>
    <row r="64" spans="1:9">
      <c r="A64" s="13">
        <f t="shared" si="9"/>
        <v>62</v>
      </c>
      <c r="B64" s="14" t="str">
        <f t="shared" si="1"/>
        <v>Month 62</v>
      </c>
      <c r="C64" s="15">
        <f t="shared" si="3"/>
        <v>615161</v>
      </c>
      <c r="D64" s="15">
        <f t="shared" si="4"/>
        <v>4357</v>
      </c>
      <c r="E64" s="15">
        <f t="shared" si="5"/>
        <v>619518</v>
      </c>
      <c r="F64" s="15">
        <f t="shared" si="6"/>
        <v>1718</v>
      </c>
      <c r="G64" s="15">
        <f t="shared" si="10"/>
        <v>6075</v>
      </c>
      <c r="H64" s="15">
        <f t="shared" si="7"/>
        <v>613443</v>
      </c>
      <c r="I64" s="16" t="str">
        <f t="shared" si="8"/>
        <v>Year 6</v>
      </c>
    </row>
    <row r="65" spans="1:9">
      <c r="A65" s="13">
        <f t="shared" si="9"/>
        <v>63</v>
      </c>
      <c r="B65" s="14" t="str">
        <f t="shared" si="1"/>
        <v>Month 63</v>
      </c>
      <c r="C65" s="15">
        <f t="shared" si="3"/>
        <v>613443</v>
      </c>
      <c r="D65" s="15">
        <f t="shared" si="4"/>
        <v>4345</v>
      </c>
      <c r="E65" s="15">
        <f t="shared" si="5"/>
        <v>617788</v>
      </c>
      <c r="F65" s="15">
        <f t="shared" si="6"/>
        <v>1730</v>
      </c>
      <c r="G65" s="15">
        <f t="shared" si="10"/>
        <v>6075</v>
      </c>
      <c r="H65" s="15">
        <f t="shared" si="7"/>
        <v>611713</v>
      </c>
      <c r="I65" s="16" t="str">
        <f t="shared" si="8"/>
        <v>Year 6</v>
      </c>
    </row>
    <row r="66" spans="1:9">
      <c r="A66" s="13">
        <f t="shared" si="9"/>
        <v>64</v>
      </c>
      <c r="B66" s="14" t="str">
        <f t="shared" si="1"/>
        <v>Month 64</v>
      </c>
      <c r="C66" s="15">
        <f t="shared" si="3"/>
        <v>611713</v>
      </c>
      <c r="D66" s="15">
        <f t="shared" si="4"/>
        <v>4333</v>
      </c>
      <c r="E66" s="15">
        <f t="shared" si="5"/>
        <v>616046</v>
      </c>
      <c r="F66" s="15">
        <f t="shared" si="6"/>
        <v>1742</v>
      </c>
      <c r="G66" s="15">
        <f t="shared" si="10"/>
        <v>6075</v>
      </c>
      <c r="H66" s="15">
        <f t="shared" si="7"/>
        <v>609971</v>
      </c>
      <c r="I66" s="16" t="str">
        <f t="shared" si="8"/>
        <v>Year 6</v>
      </c>
    </row>
    <row r="67" spans="1:9">
      <c r="A67" s="13">
        <f t="shared" si="9"/>
        <v>65</v>
      </c>
      <c r="B67" s="14" t="str">
        <f t="shared" si="1"/>
        <v>Month 65</v>
      </c>
      <c r="C67" s="15">
        <f t="shared" si="3"/>
        <v>609971</v>
      </c>
      <c r="D67" s="15">
        <f t="shared" si="4"/>
        <v>4321</v>
      </c>
      <c r="E67" s="15">
        <f t="shared" si="5"/>
        <v>614292</v>
      </c>
      <c r="F67" s="15">
        <f t="shared" si="6"/>
        <v>1754</v>
      </c>
      <c r="G67" s="15">
        <f t="shared" si="10"/>
        <v>6075</v>
      </c>
      <c r="H67" s="15">
        <f t="shared" si="7"/>
        <v>608217</v>
      </c>
      <c r="I67" s="16" t="str">
        <f t="shared" si="8"/>
        <v>Year 6</v>
      </c>
    </row>
    <row r="68" spans="1:9">
      <c r="A68" s="13">
        <f t="shared" ref="A68:A86" si="11">IF(OR(A67=0,A67=$E$1),0,A67+1)</f>
        <v>66</v>
      </c>
      <c r="B68" s="14" t="str">
        <f t="shared" ref="B68:B86" si="12">IF(A68&gt;0,CONCATENATE("Month ",A68),"")</f>
        <v>Month 66</v>
      </c>
      <c r="C68" s="15">
        <f t="shared" si="3"/>
        <v>608217</v>
      </c>
      <c r="D68" s="15">
        <f t="shared" si="4"/>
        <v>4308</v>
      </c>
      <c r="E68" s="15">
        <f t="shared" si="5"/>
        <v>612525</v>
      </c>
      <c r="F68" s="15">
        <f t="shared" si="6"/>
        <v>1767</v>
      </c>
      <c r="G68" s="15">
        <f t="shared" ref="G68:G86" si="13">IF(A68&gt;0,$I$1,0)</f>
        <v>6075</v>
      </c>
      <c r="H68" s="15">
        <f t="shared" si="7"/>
        <v>606450</v>
      </c>
      <c r="I68" s="16" t="str">
        <f t="shared" si="8"/>
        <v>Year 6</v>
      </c>
    </row>
    <row r="69" spans="1:9">
      <c r="A69" s="13">
        <f t="shared" si="11"/>
        <v>67</v>
      </c>
      <c r="B69" s="14" t="str">
        <f t="shared" si="12"/>
        <v>Month 67</v>
      </c>
      <c r="C69" s="15">
        <f t="shared" ref="C69:C86" si="14">IF(A69&gt;0,H68,0)</f>
        <v>606450</v>
      </c>
      <c r="D69" s="15">
        <f t="shared" ref="D69:D86" si="15">ROUND(C69*$C$1/12,0)</f>
        <v>4296</v>
      </c>
      <c r="E69" s="15">
        <f t="shared" ref="E69:E86" si="16">C69+D69</f>
        <v>610746</v>
      </c>
      <c r="F69" s="15">
        <f t="shared" ref="F69:F86" si="17">G69-D69</f>
        <v>1779</v>
      </c>
      <c r="G69" s="15">
        <f t="shared" si="13"/>
        <v>6075</v>
      </c>
      <c r="H69" s="15">
        <f t="shared" ref="H69:H86" si="18">ROUND(E69-G69,0)</f>
        <v>604671</v>
      </c>
      <c r="I69" s="16" t="str">
        <f t="shared" ref="I69:I86" si="19">CONCATENATE("Year ",QUOTIENT(A68,12)+1)</f>
        <v>Year 6</v>
      </c>
    </row>
    <row r="70" spans="1:9">
      <c r="A70" s="13">
        <f t="shared" si="11"/>
        <v>68</v>
      </c>
      <c r="B70" s="14" t="str">
        <f t="shared" si="12"/>
        <v>Month 68</v>
      </c>
      <c r="C70" s="15">
        <f t="shared" si="14"/>
        <v>604671</v>
      </c>
      <c r="D70" s="15">
        <f t="shared" si="15"/>
        <v>4283</v>
      </c>
      <c r="E70" s="15">
        <f t="shared" si="16"/>
        <v>608954</v>
      </c>
      <c r="F70" s="15">
        <f t="shared" si="17"/>
        <v>1792</v>
      </c>
      <c r="G70" s="15">
        <f t="shared" si="13"/>
        <v>6075</v>
      </c>
      <c r="H70" s="15">
        <f t="shared" si="18"/>
        <v>602879</v>
      </c>
      <c r="I70" s="16" t="str">
        <f t="shared" si="19"/>
        <v>Year 6</v>
      </c>
    </row>
    <row r="71" spans="1:9">
      <c r="A71" s="13">
        <f t="shared" si="11"/>
        <v>69</v>
      </c>
      <c r="B71" s="14" t="str">
        <f t="shared" si="12"/>
        <v>Month 69</v>
      </c>
      <c r="C71" s="15">
        <f t="shared" si="14"/>
        <v>602879</v>
      </c>
      <c r="D71" s="15">
        <f t="shared" si="15"/>
        <v>4270</v>
      </c>
      <c r="E71" s="15">
        <f t="shared" si="16"/>
        <v>607149</v>
      </c>
      <c r="F71" s="15">
        <f t="shared" si="17"/>
        <v>1805</v>
      </c>
      <c r="G71" s="15">
        <f t="shared" si="13"/>
        <v>6075</v>
      </c>
      <c r="H71" s="15">
        <f t="shared" si="18"/>
        <v>601074</v>
      </c>
      <c r="I71" s="16" t="str">
        <f t="shared" si="19"/>
        <v>Year 6</v>
      </c>
    </row>
    <row r="72" spans="1:9">
      <c r="A72" s="13">
        <f t="shared" si="11"/>
        <v>70</v>
      </c>
      <c r="B72" s="14" t="str">
        <f t="shared" si="12"/>
        <v>Month 70</v>
      </c>
      <c r="C72" s="15">
        <f t="shared" si="14"/>
        <v>601074</v>
      </c>
      <c r="D72" s="15">
        <f t="shared" si="15"/>
        <v>4258</v>
      </c>
      <c r="E72" s="15">
        <f t="shared" si="16"/>
        <v>605332</v>
      </c>
      <c r="F72" s="15">
        <f t="shared" si="17"/>
        <v>1817</v>
      </c>
      <c r="G72" s="15">
        <f t="shared" si="13"/>
        <v>6075</v>
      </c>
      <c r="H72" s="15">
        <f t="shared" si="18"/>
        <v>599257</v>
      </c>
      <c r="I72" s="16" t="str">
        <f t="shared" si="19"/>
        <v>Year 6</v>
      </c>
    </row>
    <row r="73" spans="1:9">
      <c r="A73" s="13">
        <f t="shared" si="11"/>
        <v>71</v>
      </c>
      <c r="B73" s="14" t="str">
        <f t="shared" si="12"/>
        <v>Month 71</v>
      </c>
      <c r="C73" s="15">
        <f t="shared" si="14"/>
        <v>599257</v>
      </c>
      <c r="D73" s="15">
        <f t="shared" si="15"/>
        <v>4245</v>
      </c>
      <c r="E73" s="15">
        <f t="shared" si="16"/>
        <v>603502</v>
      </c>
      <c r="F73" s="15">
        <f t="shared" si="17"/>
        <v>1830</v>
      </c>
      <c r="G73" s="15">
        <f t="shared" si="13"/>
        <v>6075</v>
      </c>
      <c r="H73" s="15">
        <f t="shared" si="18"/>
        <v>597427</v>
      </c>
      <c r="I73" s="16" t="str">
        <f t="shared" si="19"/>
        <v>Year 6</v>
      </c>
    </row>
    <row r="74" spans="1:9">
      <c r="A74" s="13">
        <f t="shared" si="11"/>
        <v>72</v>
      </c>
      <c r="B74" s="14" t="str">
        <f t="shared" si="12"/>
        <v>Month 72</v>
      </c>
      <c r="C74" s="15">
        <f t="shared" si="14"/>
        <v>597427</v>
      </c>
      <c r="D74" s="15">
        <f t="shared" si="15"/>
        <v>4232</v>
      </c>
      <c r="E74" s="15">
        <f t="shared" si="16"/>
        <v>601659</v>
      </c>
      <c r="F74" s="15">
        <f t="shared" si="17"/>
        <v>1843</v>
      </c>
      <c r="G74" s="15">
        <f t="shared" si="13"/>
        <v>6075</v>
      </c>
      <c r="H74" s="15">
        <f t="shared" si="18"/>
        <v>595584</v>
      </c>
      <c r="I74" s="16" t="str">
        <f t="shared" si="19"/>
        <v>Year 6</v>
      </c>
    </row>
    <row r="75" spans="1:9">
      <c r="A75" s="13">
        <f t="shared" si="11"/>
        <v>73</v>
      </c>
      <c r="B75" s="14" t="str">
        <f t="shared" si="12"/>
        <v>Month 73</v>
      </c>
      <c r="C75" s="15">
        <f t="shared" si="14"/>
        <v>595584</v>
      </c>
      <c r="D75" s="15">
        <f t="shared" si="15"/>
        <v>4219</v>
      </c>
      <c r="E75" s="15">
        <f t="shared" si="16"/>
        <v>599803</v>
      </c>
      <c r="F75" s="15">
        <f t="shared" si="17"/>
        <v>1856</v>
      </c>
      <c r="G75" s="15">
        <f t="shared" si="13"/>
        <v>6075</v>
      </c>
      <c r="H75" s="15">
        <f t="shared" si="18"/>
        <v>593728</v>
      </c>
      <c r="I75" s="16" t="str">
        <f t="shared" si="19"/>
        <v>Year 7</v>
      </c>
    </row>
    <row r="76" spans="1:9">
      <c r="A76" s="13">
        <f t="shared" si="11"/>
        <v>74</v>
      </c>
      <c r="B76" s="14" t="str">
        <f t="shared" si="12"/>
        <v>Month 74</v>
      </c>
      <c r="C76" s="15">
        <f t="shared" si="14"/>
        <v>593728</v>
      </c>
      <c r="D76" s="15">
        <f t="shared" si="15"/>
        <v>4206</v>
      </c>
      <c r="E76" s="15">
        <f t="shared" si="16"/>
        <v>597934</v>
      </c>
      <c r="F76" s="15">
        <f t="shared" si="17"/>
        <v>1869</v>
      </c>
      <c r="G76" s="15">
        <f t="shared" si="13"/>
        <v>6075</v>
      </c>
      <c r="H76" s="15">
        <f t="shared" si="18"/>
        <v>591859</v>
      </c>
      <c r="I76" s="16" t="str">
        <f t="shared" si="19"/>
        <v>Year 7</v>
      </c>
    </row>
    <row r="77" spans="1:9">
      <c r="A77" s="13">
        <f t="shared" si="11"/>
        <v>75</v>
      </c>
      <c r="B77" s="14" t="str">
        <f t="shared" si="12"/>
        <v>Month 75</v>
      </c>
      <c r="C77" s="15">
        <f t="shared" si="14"/>
        <v>591859</v>
      </c>
      <c r="D77" s="15">
        <f t="shared" si="15"/>
        <v>4192</v>
      </c>
      <c r="E77" s="15">
        <f t="shared" si="16"/>
        <v>596051</v>
      </c>
      <c r="F77" s="15">
        <f t="shared" si="17"/>
        <v>1883</v>
      </c>
      <c r="G77" s="15">
        <f t="shared" si="13"/>
        <v>6075</v>
      </c>
      <c r="H77" s="15">
        <f t="shared" si="18"/>
        <v>589976</v>
      </c>
      <c r="I77" s="16" t="str">
        <f t="shared" si="19"/>
        <v>Year 7</v>
      </c>
    </row>
    <row r="78" spans="1:9">
      <c r="A78" s="13">
        <f t="shared" si="11"/>
        <v>76</v>
      </c>
      <c r="B78" s="14" t="str">
        <f t="shared" si="12"/>
        <v>Month 76</v>
      </c>
      <c r="C78" s="15">
        <f t="shared" si="14"/>
        <v>589976</v>
      </c>
      <c r="D78" s="15">
        <f t="shared" si="15"/>
        <v>4179</v>
      </c>
      <c r="E78" s="15">
        <f t="shared" si="16"/>
        <v>594155</v>
      </c>
      <c r="F78" s="15">
        <f t="shared" si="17"/>
        <v>1896</v>
      </c>
      <c r="G78" s="15">
        <f t="shared" si="13"/>
        <v>6075</v>
      </c>
      <c r="H78" s="15">
        <f t="shared" si="18"/>
        <v>588080</v>
      </c>
      <c r="I78" s="16" t="str">
        <f t="shared" si="19"/>
        <v>Year 7</v>
      </c>
    </row>
    <row r="79" spans="1:9">
      <c r="A79" s="13">
        <f t="shared" si="11"/>
        <v>77</v>
      </c>
      <c r="B79" s="14" t="str">
        <f t="shared" si="12"/>
        <v>Month 77</v>
      </c>
      <c r="C79" s="15">
        <f t="shared" si="14"/>
        <v>588080</v>
      </c>
      <c r="D79" s="15">
        <f t="shared" si="15"/>
        <v>4166</v>
      </c>
      <c r="E79" s="15">
        <f t="shared" si="16"/>
        <v>592246</v>
      </c>
      <c r="F79" s="15">
        <f t="shared" si="17"/>
        <v>1909</v>
      </c>
      <c r="G79" s="15">
        <f t="shared" si="13"/>
        <v>6075</v>
      </c>
      <c r="H79" s="15">
        <f t="shared" si="18"/>
        <v>586171</v>
      </c>
      <c r="I79" s="16" t="str">
        <f t="shared" si="19"/>
        <v>Year 7</v>
      </c>
    </row>
    <row r="80" spans="1:9">
      <c r="A80" s="13">
        <f t="shared" si="11"/>
        <v>78</v>
      </c>
      <c r="B80" s="14" t="str">
        <f t="shared" si="12"/>
        <v>Month 78</v>
      </c>
      <c r="C80" s="15">
        <f t="shared" si="14"/>
        <v>586171</v>
      </c>
      <c r="D80" s="15">
        <f t="shared" si="15"/>
        <v>4152</v>
      </c>
      <c r="E80" s="15">
        <f t="shared" si="16"/>
        <v>590323</v>
      </c>
      <c r="F80" s="15">
        <f t="shared" si="17"/>
        <v>1923</v>
      </c>
      <c r="G80" s="15">
        <f t="shared" si="13"/>
        <v>6075</v>
      </c>
      <c r="H80" s="15">
        <f t="shared" si="18"/>
        <v>584248</v>
      </c>
      <c r="I80" s="16" t="str">
        <f t="shared" si="19"/>
        <v>Year 7</v>
      </c>
    </row>
    <row r="81" spans="1:9">
      <c r="A81" s="13">
        <f t="shared" si="11"/>
        <v>79</v>
      </c>
      <c r="B81" s="14" t="str">
        <f t="shared" si="12"/>
        <v>Month 79</v>
      </c>
      <c r="C81" s="15">
        <f t="shared" si="14"/>
        <v>584248</v>
      </c>
      <c r="D81" s="15">
        <f t="shared" si="15"/>
        <v>4138</v>
      </c>
      <c r="E81" s="15">
        <f t="shared" si="16"/>
        <v>588386</v>
      </c>
      <c r="F81" s="15">
        <f t="shared" si="17"/>
        <v>1937</v>
      </c>
      <c r="G81" s="15">
        <f t="shared" si="13"/>
        <v>6075</v>
      </c>
      <c r="H81" s="15">
        <f t="shared" si="18"/>
        <v>582311</v>
      </c>
      <c r="I81" s="16" t="str">
        <f t="shared" si="19"/>
        <v>Year 7</v>
      </c>
    </row>
    <row r="82" spans="1:9">
      <c r="A82" s="13">
        <f t="shared" si="11"/>
        <v>80</v>
      </c>
      <c r="B82" s="14" t="str">
        <f t="shared" si="12"/>
        <v>Month 80</v>
      </c>
      <c r="C82" s="15">
        <f t="shared" si="14"/>
        <v>582311</v>
      </c>
      <c r="D82" s="15">
        <f t="shared" si="15"/>
        <v>4125</v>
      </c>
      <c r="E82" s="15">
        <f t="shared" si="16"/>
        <v>586436</v>
      </c>
      <c r="F82" s="15">
        <f t="shared" si="17"/>
        <v>1950</v>
      </c>
      <c r="G82" s="15">
        <f t="shared" si="13"/>
        <v>6075</v>
      </c>
      <c r="H82" s="15">
        <f t="shared" si="18"/>
        <v>580361</v>
      </c>
      <c r="I82" s="16" t="str">
        <f t="shared" si="19"/>
        <v>Year 7</v>
      </c>
    </row>
    <row r="83" spans="1:9">
      <c r="A83" s="13">
        <f t="shared" si="11"/>
        <v>81</v>
      </c>
      <c r="B83" s="14" t="str">
        <f t="shared" si="12"/>
        <v>Month 81</v>
      </c>
      <c r="C83" s="15">
        <f t="shared" si="14"/>
        <v>580361</v>
      </c>
      <c r="D83" s="15">
        <f t="shared" si="15"/>
        <v>4111</v>
      </c>
      <c r="E83" s="15">
        <f t="shared" si="16"/>
        <v>584472</v>
      </c>
      <c r="F83" s="15">
        <f t="shared" si="17"/>
        <v>1964</v>
      </c>
      <c r="G83" s="15">
        <f t="shared" si="13"/>
        <v>6075</v>
      </c>
      <c r="H83" s="15">
        <f t="shared" si="18"/>
        <v>578397</v>
      </c>
      <c r="I83" s="16" t="str">
        <f t="shared" si="19"/>
        <v>Year 7</v>
      </c>
    </row>
    <row r="84" spans="1:9">
      <c r="A84" s="13">
        <f t="shared" si="11"/>
        <v>82</v>
      </c>
      <c r="B84" s="14" t="str">
        <f t="shared" si="12"/>
        <v>Month 82</v>
      </c>
      <c r="C84" s="15">
        <f t="shared" si="14"/>
        <v>578397</v>
      </c>
      <c r="D84" s="15">
        <f t="shared" si="15"/>
        <v>4097</v>
      </c>
      <c r="E84" s="15">
        <f t="shared" si="16"/>
        <v>582494</v>
      </c>
      <c r="F84" s="15">
        <f t="shared" si="17"/>
        <v>1978</v>
      </c>
      <c r="G84" s="15">
        <f t="shared" si="13"/>
        <v>6075</v>
      </c>
      <c r="H84" s="15">
        <f t="shared" si="18"/>
        <v>576419</v>
      </c>
      <c r="I84" s="16" t="str">
        <f t="shared" si="19"/>
        <v>Year 7</v>
      </c>
    </row>
    <row r="85" spans="1:9">
      <c r="A85" s="13">
        <f t="shared" si="11"/>
        <v>83</v>
      </c>
      <c r="B85" s="14" t="str">
        <f t="shared" si="12"/>
        <v>Month 83</v>
      </c>
      <c r="C85" s="15">
        <f t="shared" si="14"/>
        <v>576419</v>
      </c>
      <c r="D85" s="15">
        <f t="shared" si="15"/>
        <v>4083</v>
      </c>
      <c r="E85" s="15">
        <f t="shared" si="16"/>
        <v>580502</v>
      </c>
      <c r="F85" s="15">
        <f t="shared" si="17"/>
        <v>1992</v>
      </c>
      <c r="G85" s="15">
        <f t="shared" si="13"/>
        <v>6075</v>
      </c>
      <c r="H85" s="15">
        <f t="shared" si="18"/>
        <v>574427</v>
      </c>
      <c r="I85" s="16" t="str">
        <f t="shared" si="19"/>
        <v>Year 7</v>
      </c>
    </row>
    <row r="86" spans="1:9">
      <c r="A86" s="13">
        <f t="shared" si="11"/>
        <v>84</v>
      </c>
      <c r="B86" s="14" t="str">
        <f t="shared" si="12"/>
        <v>Month 84</v>
      </c>
      <c r="C86" s="15">
        <f t="shared" si="14"/>
        <v>574427</v>
      </c>
      <c r="D86" s="15">
        <f t="shared" si="15"/>
        <v>4069</v>
      </c>
      <c r="E86" s="15">
        <f t="shared" si="16"/>
        <v>578496</v>
      </c>
      <c r="F86" s="15">
        <f t="shared" si="17"/>
        <v>2006</v>
      </c>
      <c r="G86" s="15">
        <f t="shared" si="13"/>
        <v>6075</v>
      </c>
      <c r="H86" s="15">
        <f t="shared" si="18"/>
        <v>572421</v>
      </c>
      <c r="I86" s="16" t="str">
        <f t="shared" si="19"/>
        <v>Year 7</v>
      </c>
    </row>
    <row r="87" spans="1:9">
      <c r="A87" s="13">
        <f t="shared" ref="A87:A150" si="20">IF(OR(A86=0,A86=$E$1),0,A86+1)</f>
        <v>85</v>
      </c>
      <c r="B87" s="14" t="str">
        <f t="shared" ref="B87:B150" si="21">IF(A87&gt;0,CONCATENATE("Month ",A87),"")</f>
        <v>Month 85</v>
      </c>
      <c r="C87" s="15">
        <f t="shared" ref="C87:C150" si="22">IF(A87&gt;0,H86,0)</f>
        <v>572421</v>
      </c>
      <c r="D87" s="15">
        <f t="shared" ref="D87:D150" si="23">ROUND(C87*$C$1/12,0)</f>
        <v>4055</v>
      </c>
      <c r="E87" s="15">
        <f t="shared" ref="E87:E150" si="24">C87+D87</f>
        <v>576476</v>
      </c>
      <c r="F87" s="15">
        <f t="shared" ref="F87:F150" si="25">G87-D87</f>
        <v>2020</v>
      </c>
      <c r="G87" s="15">
        <f t="shared" ref="G87:G150" si="26">IF(A87&gt;0,$I$1,0)</f>
        <v>6075</v>
      </c>
      <c r="H87" s="15">
        <f t="shared" ref="H87:H150" si="27">ROUND(E87-G87,0)</f>
        <v>570401</v>
      </c>
      <c r="I87" s="16" t="str">
        <f t="shared" ref="I87:I150" si="28">CONCATENATE("Year ",QUOTIENT(A86,12)+1)</f>
        <v>Year 8</v>
      </c>
    </row>
    <row r="88" spans="1:9">
      <c r="A88" s="13">
        <f t="shared" si="20"/>
        <v>86</v>
      </c>
      <c r="B88" s="14" t="str">
        <f t="shared" si="21"/>
        <v>Month 86</v>
      </c>
      <c r="C88" s="15">
        <f t="shared" si="22"/>
        <v>570401</v>
      </c>
      <c r="D88" s="15">
        <f t="shared" si="23"/>
        <v>4040</v>
      </c>
      <c r="E88" s="15">
        <f t="shared" si="24"/>
        <v>574441</v>
      </c>
      <c r="F88" s="15">
        <f t="shared" si="25"/>
        <v>2035</v>
      </c>
      <c r="G88" s="15">
        <f t="shared" si="26"/>
        <v>6075</v>
      </c>
      <c r="H88" s="15">
        <f t="shared" si="27"/>
        <v>568366</v>
      </c>
      <c r="I88" s="16" t="str">
        <f t="shared" si="28"/>
        <v>Year 8</v>
      </c>
    </row>
    <row r="89" spans="1:9">
      <c r="A89" s="13">
        <f t="shared" si="20"/>
        <v>87</v>
      </c>
      <c r="B89" s="14" t="str">
        <f t="shared" si="21"/>
        <v>Month 87</v>
      </c>
      <c r="C89" s="15">
        <f t="shared" si="22"/>
        <v>568366</v>
      </c>
      <c r="D89" s="15">
        <f t="shared" si="23"/>
        <v>4026</v>
      </c>
      <c r="E89" s="15">
        <f t="shared" si="24"/>
        <v>572392</v>
      </c>
      <c r="F89" s="15">
        <f t="shared" si="25"/>
        <v>2049</v>
      </c>
      <c r="G89" s="15">
        <f t="shared" si="26"/>
        <v>6075</v>
      </c>
      <c r="H89" s="15">
        <f t="shared" si="27"/>
        <v>566317</v>
      </c>
      <c r="I89" s="16" t="str">
        <f t="shared" si="28"/>
        <v>Year 8</v>
      </c>
    </row>
    <row r="90" spans="1:9">
      <c r="A90" s="13">
        <f t="shared" si="20"/>
        <v>88</v>
      </c>
      <c r="B90" s="14" t="str">
        <f t="shared" si="21"/>
        <v>Month 88</v>
      </c>
      <c r="C90" s="15">
        <f t="shared" si="22"/>
        <v>566317</v>
      </c>
      <c r="D90" s="15">
        <f t="shared" si="23"/>
        <v>4011</v>
      </c>
      <c r="E90" s="15">
        <f t="shared" si="24"/>
        <v>570328</v>
      </c>
      <c r="F90" s="15">
        <f t="shared" si="25"/>
        <v>2064</v>
      </c>
      <c r="G90" s="15">
        <f t="shared" si="26"/>
        <v>6075</v>
      </c>
      <c r="H90" s="15">
        <f t="shared" si="27"/>
        <v>564253</v>
      </c>
      <c r="I90" s="16" t="str">
        <f t="shared" si="28"/>
        <v>Year 8</v>
      </c>
    </row>
    <row r="91" spans="1:9">
      <c r="A91" s="13">
        <f t="shared" si="20"/>
        <v>89</v>
      </c>
      <c r="B91" s="14" t="str">
        <f t="shared" si="21"/>
        <v>Month 89</v>
      </c>
      <c r="C91" s="15">
        <f t="shared" si="22"/>
        <v>564253</v>
      </c>
      <c r="D91" s="15">
        <f t="shared" si="23"/>
        <v>3997</v>
      </c>
      <c r="E91" s="15">
        <f t="shared" si="24"/>
        <v>568250</v>
      </c>
      <c r="F91" s="15">
        <f t="shared" si="25"/>
        <v>2078</v>
      </c>
      <c r="G91" s="15">
        <f t="shared" si="26"/>
        <v>6075</v>
      </c>
      <c r="H91" s="15">
        <f t="shared" si="27"/>
        <v>562175</v>
      </c>
      <c r="I91" s="16" t="str">
        <f t="shared" si="28"/>
        <v>Year 8</v>
      </c>
    </row>
    <row r="92" spans="1:9">
      <c r="A92" s="13">
        <f t="shared" si="20"/>
        <v>90</v>
      </c>
      <c r="B92" s="14" t="str">
        <f t="shared" si="21"/>
        <v>Month 90</v>
      </c>
      <c r="C92" s="15">
        <f t="shared" si="22"/>
        <v>562175</v>
      </c>
      <c r="D92" s="15">
        <f t="shared" si="23"/>
        <v>3982</v>
      </c>
      <c r="E92" s="15">
        <f t="shared" si="24"/>
        <v>566157</v>
      </c>
      <c r="F92" s="15">
        <f t="shared" si="25"/>
        <v>2093</v>
      </c>
      <c r="G92" s="15">
        <f t="shared" si="26"/>
        <v>6075</v>
      </c>
      <c r="H92" s="15">
        <f t="shared" si="27"/>
        <v>560082</v>
      </c>
      <c r="I92" s="16" t="str">
        <f t="shared" si="28"/>
        <v>Year 8</v>
      </c>
    </row>
    <row r="93" spans="1:9">
      <c r="A93" s="13">
        <f t="shared" si="20"/>
        <v>91</v>
      </c>
      <c r="B93" s="14" t="str">
        <f t="shared" si="21"/>
        <v>Month 91</v>
      </c>
      <c r="C93" s="15">
        <f t="shared" si="22"/>
        <v>560082</v>
      </c>
      <c r="D93" s="15">
        <f t="shared" si="23"/>
        <v>3967</v>
      </c>
      <c r="E93" s="15">
        <f t="shared" si="24"/>
        <v>564049</v>
      </c>
      <c r="F93" s="15">
        <f t="shared" si="25"/>
        <v>2108</v>
      </c>
      <c r="G93" s="15">
        <f t="shared" si="26"/>
        <v>6075</v>
      </c>
      <c r="H93" s="15">
        <f t="shared" si="27"/>
        <v>557974</v>
      </c>
      <c r="I93" s="16" t="str">
        <f t="shared" si="28"/>
        <v>Year 8</v>
      </c>
    </row>
    <row r="94" spans="1:9">
      <c r="A94" s="13">
        <f t="shared" si="20"/>
        <v>92</v>
      </c>
      <c r="B94" s="14" t="str">
        <f t="shared" si="21"/>
        <v>Month 92</v>
      </c>
      <c r="C94" s="15">
        <f t="shared" si="22"/>
        <v>557974</v>
      </c>
      <c r="D94" s="15">
        <f t="shared" si="23"/>
        <v>3952</v>
      </c>
      <c r="E94" s="15">
        <f t="shared" si="24"/>
        <v>561926</v>
      </c>
      <c r="F94" s="15">
        <f t="shared" si="25"/>
        <v>2123</v>
      </c>
      <c r="G94" s="15">
        <f t="shared" si="26"/>
        <v>6075</v>
      </c>
      <c r="H94" s="15">
        <f t="shared" si="27"/>
        <v>555851</v>
      </c>
      <c r="I94" s="16" t="str">
        <f t="shared" si="28"/>
        <v>Year 8</v>
      </c>
    </row>
    <row r="95" spans="1:9">
      <c r="A95" s="13">
        <f t="shared" si="20"/>
        <v>93</v>
      </c>
      <c r="B95" s="14" t="str">
        <f t="shared" si="21"/>
        <v>Month 93</v>
      </c>
      <c r="C95" s="15">
        <f t="shared" si="22"/>
        <v>555851</v>
      </c>
      <c r="D95" s="15">
        <f t="shared" si="23"/>
        <v>3937</v>
      </c>
      <c r="E95" s="15">
        <f t="shared" si="24"/>
        <v>559788</v>
      </c>
      <c r="F95" s="15">
        <f t="shared" si="25"/>
        <v>2138</v>
      </c>
      <c r="G95" s="15">
        <f t="shared" si="26"/>
        <v>6075</v>
      </c>
      <c r="H95" s="15">
        <f t="shared" si="27"/>
        <v>553713</v>
      </c>
      <c r="I95" s="16" t="str">
        <f t="shared" si="28"/>
        <v>Year 8</v>
      </c>
    </row>
    <row r="96" spans="1:9">
      <c r="A96" s="13">
        <f t="shared" si="20"/>
        <v>94</v>
      </c>
      <c r="B96" s="14" t="str">
        <f t="shared" si="21"/>
        <v>Month 94</v>
      </c>
      <c r="C96" s="15">
        <f t="shared" si="22"/>
        <v>553713</v>
      </c>
      <c r="D96" s="15">
        <f t="shared" si="23"/>
        <v>3922</v>
      </c>
      <c r="E96" s="15">
        <f t="shared" si="24"/>
        <v>557635</v>
      </c>
      <c r="F96" s="15">
        <f t="shared" si="25"/>
        <v>2153</v>
      </c>
      <c r="G96" s="15">
        <f t="shared" si="26"/>
        <v>6075</v>
      </c>
      <c r="H96" s="15">
        <f t="shared" si="27"/>
        <v>551560</v>
      </c>
      <c r="I96" s="16" t="str">
        <f t="shared" si="28"/>
        <v>Year 8</v>
      </c>
    </row>
    <row r="97" spans="1:9">
      <c r="A97" s="13">
        <f t="shared" si="20"/>
        <v>95</v>
      </c>
      <c r="B97" s="14" t="str">
        <f t="shared" si="21"/>
        <v>Month 95</v>
      </c>
      <c r="C97" s="15">
        <f t="shared" si="22"/>
        <v>551560</v>
      </c>
      <c r="D97" s="15">
        <f t="shared" si="23"/>
        <v>3907</v>
      </c>
      <c r="E97" s="15">
        <f t="shared" si="24"/>
        <v>555467</v>
      </c>
      <c r="F97" s="15">
        <f t="shared" si="25"/>
        <v>2168</v>
      </c>
      <c r="G97" s="15">
        <f t="shared" si="26"/>
        <v>6075</v>
      </c>
      <c r="H97" s="15">
        <f t="shared" si="27"/>
        <v>549392</v>
      </c>
      <c r="I97" s="16" t="str">
        <f t="shared" si="28"/>
        <v>Year 8</v>
      </c>
    </row>
    <row r="98" spans="1:9">
      <c r="A98" s="13">
        <f t="shared" si="20"/>
        <v>96</v>
      </c>
      <c r="B98" s="14" t="str">
        <f t="shared" si="21"/>
        <v>Month 96</v>
      </c>
      <c r="C98" s="15">
        <f t="shared" si="22"/>
        <v>549392</v>
      </c>
      <c r="D98" s="15">
        <f t="shared" si="23"/>
        <v>3892</v>
      </c>
      <c r="E98" s="15">
        <f t="shared" si="24"/>
        <v>553284</v>
      </c>
      <c r="F98" s="15">
        <f t="shared" si="25"/>
        <v>2183</v>
      </c>
      <c r="G98" s="15">
        <f t="shared" si="26"/>
        <v>6075</v>
      </c>
      <c r="H98" s="15">
        <f t="shared" si="27"/>
        <v>547209</v>
      </c>
      <c r="I98" s="16" t="str">
        <f t="shared" si="28"/>
        <v>Year 8</v>
      </c>
    </row>
    <row r="99" spans="1:9">
      <c r="A99" s="13">
        <f t="shared" si="20"/>
        <v>97</v>
      </c>
      <c r="B99" s="14" t="str">
        <f t="shared" si="21"/>
        <v>Month 97</v>
      </c>
      <c r="C99" s="15">
        <f t="shared" si="22"/>
        <v>547209</v>
      </c>
      <c r="D99" s="15">
        <f t="shared" si="23"/>
        <v>3876</v>
      </c>
      <c r="E99" s="15">
        <f t="shared" si="24"/>
        <v>551085</v>
      </c>
      <c r="F99" s="15">
        <f t="shared" si="25"/>
        <v>2199</v>
      </c>
      <c r="G99" s="15">
        <f t="shared" si="26"/>
        <v>6075</v>
      </c>
      <c r="H99" s="15">
        <f t="shared" si="27"/>
        <v>545010</v>
      </c>
      <c r="I99" s="16" t="str">
        <f t="shared" si="28"/>
        <v>Year 9</v>
      </c>
    </row>
    <row r="100" spans="1:9">
      <c r="A100" s="13">
        <f t="shared" si="20"/>
        <v>98</v>
      </c>
      <c r="B100" s="14" t="str">
        <f t="shared" si="21"/>
        <v>Month 98</v>
      </c>
      <c r="C100" s="15">
        <f t="shared" si="22"/>
        <v>545010</v>
      </c>
      <c r="D100" s="15">
        <f t="shared" si="23"/>
        <v>3860</v>
      </c>
      <c r="E100" s="15">
        <f t="shared" si="24"/>
        <v>548870</v>
      </c>
      <c r="F100" s="15">
        <f t="shared" si="25"/>
        <v>2215</v>
      </c>
      <c r="G100" s="15">
        <f t="shared" si="26"/>
        <v>6075</v>
      </c>
      <c r="H100" s="15">
        <f t="shared" si="27"/>
        <v>542795</v>
      </c>
      <c r="I100" s="16" t="str">
        <f t="shared" si="28"/>
        <v>Year 9</v>
      </c>
    </row>
    <row r="101" spans="1:9">
      <c r="A101" s="13">
        <f t="shared" si="20"/>
        <v>99</v>
      </c>
      <c r="B101" s="14" t="str">
        <f t="shared" si="21"/>
        <v>Month 99</v>
      </c>
      <c r="C101" s="15">
        <f t="shared" si="22"/>
        <v>542795</v>
      </c>
      <c r="D101" s="15">
        <f t="shared" si="23"/>
        <v>3845</v>
      </c>
      <c r="E101" s="15">
        <f t="shared" si="24"/>
        <v>546640</v>
      </c>
      <c r="F101" s="15">
        <f t="shared" si="25"/>
        <v>2230</v>
      </c>
      <c r="G101" s="15">
        <f t="shared" si="26"/>
        <v>6075</v>
      </c>
      <c r="H101" s="15">
        <f t="shared" si="27"/>
        <v>540565</v>
      </c>
      <c r="I101" s="16" t="str">
        <f t="shared" si="28"/>
        <v>Year 9</v>
      </c>
    </row>
    <row r="102" spans="1:9">
      <c r="A102" s="13">
        <f t="shared" si="20"/>
        <v>100</v>
      </c>
      <c r="B102" s="14" t="str">
        <f t="shared" si="21"/>
        <v>Month 100</v>
      </c>
      <c r="C102" s="15">
        <f t="shared" si="22"/>
        <v>540565</v>
      </c>
      <c r="D102" s="15">
        <f t="shared" si="23"/>
        <v>3829</v>
      </c>
      <c r="E102" s="15">
        <f t="shared" si="24"/>
        <v>544394</v>
      </c>
      <c r="F102" s="15">
        <f t="shared" si="25"/>
        <v>2246</v>
      </c>
      <c r="G102" s="15">
        <f t="shared" si="26"/>
        <v>6075</v>
      </c>
      <c r="H102" s="15">
        <f t="shared" si="27"/>
        <v>538319</v>
      </c>
      <c r="I102" s="16" t="str">
        <f t="shared" si="28"/>
        <v>Year 9</v>
      </c>
    </row>
    <row r="103" spans="1:9">
      <c r="A103" s="13">
        <f t="shared" si="20"/>
        <v>101</v>
      </c>
      <c r="B103" s="14" t="str">
        <f t="shared" si="21"/>
        <v>Month 101</v>
      </c>
      <c r="C103" s="15">
        <f t="shared" si="22"/>
        <v>538319</v>
      </c>
      <c r="D103" s="15">
        <f t="shared" si="23"/>
        <v>3813</v>
      </c>
      <c r="E103" s="15">
        <f t="shared" si="24"/>
        <v>542132</v>
      </c>
      <c r="F103" s="15">
        <f t="shared" si="25"/>
        <v>2262</v>
      </c>
      <c r="G103" s="15">
        <f t="shared" si="26"/>
        <v>6075</v>
      </c>
      <c r="H103" s="15">
        <f t="shared" si="27"/>
        <v>536057</v>
      </c>
      <c r="I103" s="16" t="str">
        <f t="shared" si="28"/>
        <v>Year 9</v>
      </c>
    </row>
    <row r="104" spans="1:9">
      <c r="A104" s="13">
        <f t="shared" si="20"/>
        <v>102</v>
      </c>
      <c r="B104" s="14" t="str">
        <f t="shared" si="21"/>
        <v>Month 102</v>
      </c>
      <c r="C104" s="15">
        <f t="shared" si="22"/>
        <v>536057</v>
      </c>
      <c r="D104" s="15">
        <f t="shared" si="23"/>
        <v>3797</v>
      </c>
      <c r="E104" s="15">
        <f t="shared" si="24"/>
        <v>539854</v>
      </c>
      <c r="F104" s="15">
        <f t="shared" si="25"/>
        <v>2278</v>
      </c>
      <c r="G104" s="15">
        <f t="shared" si="26"/>
        <v>6075</v>
      </c>
      <c r="H104" s="15">
        <f t="shared" si="27"/>
        <v>533779</v>
      </c>
      <c r="I104" s="16" t="str">
        <f t="shared" si="28"/>
        <v>Year 9</v>
      </c>
    </row>
    <row r="105" spans="1:9">
      <c r="A105" s="13">
        <f t="shared" si="20"/>
        <v>103</v>
      </c>
      <c r="B105" s="14" t="str">
        <f t="shared" si="21"/>
        <v>Month 103</v>
      </c>
      <c r="C105" s="15">
        <f t="shared" si="22"/>
        <v>533779</v>
      </c>
      <c r="D105" s="15">
        <f t="shared" si="23"/>
        <v>3781</v>
      </c>
      <c r="E105" s="15">
        <f t="shared" si="24"/>
        <v>537560</v>
      </c>
      <c r="F105" s="15">
        <f t="shared" si="25"/>
        <v>2294</v>
      </c>
      <c r="G105" s="15">
        <f t="shared" si="26"/>
        <v>6075</v>
      </c>
      <c r="H105" s="15">
        <f t="shared" si="27"/>
        <v>531485</v>
      </c>
      <c r="I105" s="16" t="str">
        <f t="shared" si="28"/>
        <v>Year 9</v>
      </c>
    </row>
    <row r="106" spans="1:9">
      <c r="A106" s="13">
        <f t="shared" si="20"/>
        <v>104</v>
      </c>
      <c r="B106" s="14" t="str">
        <f t="shared" si="21"/>
        <v>Month 104</v>
      </c>
      <c r="C106" s="15">
        <f t="shared" si="22"/>
        <v>531485</v>
      </c>
      <c r="D106" s="15">
        <f t="shared" si="23"/>
        <v>3765</v>
      </c>
      <c r="E106" s="15">
        <f t="shared" si="24"/>
        <v>535250</v>
      </c>
      <c r="F106" s="15">
        <f t="shared" si="25"/>
        <v>2310</v>
      </c>
      <c r="G106" s="15">
        <f t="shared" si="26"/>
        <v>6075</v>
      </c>
      <c r="H106" s="15">
        <f t="shared" si="27"/>
        <v>529175</v>
      </c>
      <c r="I106" s="16" t="str">
        <f t="shared" si="28"/>
        <v>Year 9</v>
      </c>
    </row>
    <row r="107" spans="1:9">
      <c r="A107" s="13">
        <f t="shared" si="20"/>
        <v>105</v>
      </c>
      <c r="B107" s="14" t="str">
        <f t="shared" si="21"/>
        <v>Month 105</v>
      </c>
      <c r="C107" s="15">
        <f t="shared" si="22"/>
        <v>529175</v>
      </c>
      <c r="D107" s="15">
        <f t="shared" si="23"/>
        <v>3748</v>
      </c>
      <c r="E107" s="15">
        <f t="shared" si="24"/>
        <v>532923</v>
      </c>
      <c r="F107" s="15">
        <f t="shared" si="25"/>
        <v>2327</v>
      </c>
      <c r="G107" s="15">
        <f t="shared" si="26"/>
        <v>6075</v>
      </c>
      <c r="H107" s="15">
        <f t="shared" si="27"/>
        <v>526848</v>
      </c>
      <c r="I107" s="16" t="str">
        <f t="shared" si="28"/>
        <v>Year 9</v>
      </c>
    </row>
    <row r="108" spans="1:9">
      <c r="A108" s="13">
        <f t="shared" si="20"/>
        <v>106</v>
      </c>
      <c r="B108" s="14" t="str">
        <f t="shared" si="21"/>
        <v>Month 106</v>
      </c>
      <c r="C108" s="15">
        <f t="shared" si="22"/>
        <v>526848</v>
      </c>
      <c r="D108" s="15">
        <f t="shared" si="23"/>
        <v>3732</v>
      </c>
      <c r="E108" s="15">
        <f t="shared" si="24"/>
        <v>530580</v>
      </c>
      <c r="F108" s="15">
        <f t="shared" si="25"/>
        <v>2343</v>
      </c>
      <c r="G108" s="15">
        <f t="shared" si="26"/>
        <v>6075</v>
      </c>
      <c r="H108" s="15">
        <f t="shared" si="27"/>
        <v>524505</v>
      </c>
      <c r="I108" s="16" t="str">
        <f t="shared" si="28"/>
        <v>Year 9</v>
      </c>
    </row>
    <row r="109" spans="1:9">
      <c r="A109" s="13">
        <f t="shared" si="20"/>
        <v>107</v>
      </c>
      <c r="B109" s="14" t="str">
        <f t="shared" si="21"/>
        <v>Month 107</v>
      </c>
      <c r="C109" s="15">
        <f t="shared" si="22"/>
        <v>524505</v>
      </c>
      <c r="D109" s="15">
        <f t="shared" si="23"/>
        <v>3715</v>
      </c>
      <c r="E109" s="15">
        <f t="shared" si="24"/>
        <v>528220</v>
      </c>
      <c r="F109" s="15">
        <f t="shared" si="25"/>
        <v>2360</v>
      </c>
      <c r="G109" s="15">
        <f t="shared" si="26"/>
        <v>6075</v>
      </c>
      <c r="H109" s="15">
        <f t="shared" si="27"/>
        <v>522145</v>
      </c>
      <c r="I109" s="16" t="str">
        <f t="shared" si="28"/>
        <v>Year 9</v>
      </c>
    </row>
    <row r="110" spans="1:9">
      <c r="A110" s="13">
        <f t="shared" si="20"/>
        <v>108</v>
      </c>
      <c r="B110" s="14" t="str">
        <f t="shared" si="21"/>
        <v>Month 108</v>
      </c>
      <c r="C110" s="15">
        <f t="shared" si="22"/>
        <v>522145</v>
      </c>
      <c r="D110" s="15">
        <f t="shared" si="23"/>
        <v>3699</v>
      </c>
      <c r="E110" s="15">
        <f t="shared" si="24"/>
        <v>525844</v>
      </c>
      <c r="F110" s="15">
        <f t="shared" si="25"/>
        <v>2376</v>
      </c>
      <c r="G110" s="15">
        <f t="shared" si="26"/>
        <v>6075</v>
      </c>
      <c r="H110" s="15">
        <f t="shared" si="27"/>
        <v>519769</v>
      </c>
      <c r="I110" s="16" t="str">
        <f t="shared" si="28"/>
        <v>Year 9</v>
      </c>
    </row>
    <row r="111" spans="1:9">
      <c r="A111" s="13">
        <f t="shared" si="20"/>
        <v>109</v>
      </c>
      <c r="B111" s="14" t="str">
        <f t="shared" si="21"/>
        <v>Month 109</v>
      </c>
      <c r="C111" s="15">
        <f t="shared" si="22"/>
        <v>519769</v>
      </c>
      <c r="D111" s="15">
        <f t="shared" si="23"/>
        <v>3682</v>
      </c>
      <c r="E111" s="15">
        <f t="shared" si="24"/>
        <v>523451</v>
      </c>
      <c r="F111" s="15">
        <f t="shared" si="25"/>
        <v>2393</v>
      </c>
      <c r="G111" s="15">
        <f t="shared" si="26"/>
        <v>6075</v>
      </c>
      <c r="H111" s="15">
        <f t="shared" si="27"/>
        <v>517376</v>
      </c>
      <c r="I111" s="16" t="str">
        <f t="shared" si="28"/>
        <v>Year 10</v>
      </c>
    </row>
    <row r="112" spans="1:9">
      <c r="A112" s="13">
        <f t="shared" si="20"/>
        <v>110</v>
      </c>
      <c r="B112" s="14" t="str">
        <f t="shared" si="21"/>
        <v>Month 110</v>
      </c>
      <c r="C112" s="15">
        <f t="shared" si="22"/>
        <v>517376</v>
      </c>
      <c r="D112" s="15">
        <f t="shared" si="23"/>
        <v>3665</v>
      </c>
      <c r="E112" s="15">
        <f t="shared" si="24"/>
        <v>521041</v>
      </c>
      <c r="F112" s="15">
        <f t="shared" si="25"/>
        <v>2410</v>
      </c>
      <c r="G112" s="15">
        <f t="shared" si="26"/>
        <v>6075</v>
      </c>
      <c r="H112" s="15">
        <f t="shared" si="27"/>
        <v>514966</v>
      </c>
      <c r="I112" s="16" t="str">
        <f t="shared" si="28"/>
        <v>Year 10</v>
      </c>
    </row>
    <row r="113" spans="1:9">
      <c r="A113" s="13">
        <f t="shared" si="20"/>
        <v>111</v>
      </c>
      <c r="B113" s="14" t="str">
        <f t="shared" si="21"/>
        <v>Month 111</v>
      </c>
      <c r="C113" s="15">
        <f t="shared" si="22"/>
        <v>514966</v>
      </c>
      <c r="D113" s="15">
        <f t="shared" si="23"/>
        <v>3648</v>
      </c>
      <c r="E113" s="15">
        <f t="shared" si="24"/>
        <v>518614</v>
      </c>
      <c r="F113" s="15">
        <f t="shared" si="25"/>
        <v>2427</v>
      </c>
      <c r="G113" s="15">
        <f t="shared" si="26"/>
        <v>6075</v>
      </c>
      <c r="H113" s="15">
        <f t="shared" si="27"/>
        <v>512539</v>
      </c>
      <c r="I113" s="16" t="str">
        <f t="shared" si="28"/>
        <v>Year 10</v>
      </c>
    </row>
    <row r="114" spans="1:9">
      <c r="A114" s="13">
        <f t="shared" si="20"/>
        <v>112</v>
      </c>
      <c r="B114" s="14" t="str">
        <f t="shared" si="21"/>
        <v>Month 112</v>
      </c>
      <c r="C114" s="15">
        <f t="shared" si="22"/>
        <v>512539</v>
      </c>
      <c r="D114" s="15">
        <f t="shared" si="23"/>
        <v>3630</v>
      </c>
      <c r="E114" s="15">
        <f t="shared" si="24"/>
        <v>516169</v>
      </c>
      <c r="F114" s="15">
        <f t="shared" si="25"/>
        <v>2445</v>
      </c>
      <c r="G114" s="15">
        <f t="shared" si="26"/>
        <v>6075</v>
      </c>
      <c r="H114" s="15">
        <f t="shared" si="27"/>
        <v>510094</v>
      </c>
      <c r="I114" s="16" t="str">
        <f t="shared" si="28"/>
        <v>Year 10</v>
      </c>
    </row>
    <row r="115" spans="1:9">
      <c r="A115" s="13">
        <f t="shared" si="20"/>
        <v>113</v>
      </c>
      <c r="B115" s="14" t="str">
        <f t="shared" si="21"/>
        <v>Month 113</v>
      </c>
      <c r="C115" s="15">
        <f t="shared" si="22"/>
        <v>510094</v>
      </c>
      <c r="D115" s="15">
        <f t="shared" si="23"/>
        <v>3613</v>
      </c>
      <c r="E115" s="15">
        <f t="shared" si="24"/>
        <v>513707</v>
      </c>
      <c r="F115" s="15">
        <f t="shared" si="25"/>
        <v>2462</v>
      </c>
      <c r="G115" s="15">
        <f t="shared" si="26"/>
        <v>6075</v>
      </c>
      <c r="H115" s="15">
        <f t="shared" si="27"/>
        <v>507632</v>
      </c>
      <c r="I115" s="16" t="str">
        <f t="shared" si="28"/>
        <v>Year 10</v>
      </c>
    </row>
    <row r="116" spans="1:9">
      <c r="A116" s="13">
        <f t="shared" si="20"/>
        <v>114</v>
      </c>
      <c r="B116" s="14" t="str">
        <f t="shared" si="21"/>
        <v>Month 114</v>
      </c>
      <c r="C116" s="15">
        <f t="shared" si="22"/>
        <v>507632</v>
      </c>
      <c r="D116" s="15">
        <f t="shared" si="23"/>
        <v>3596</v>
      </c>
      <c r="E116" s="15">
        <f t="shared" si="24"/>
        <v>511228</v>
      </c>
      <c r="F116" s="15">
        <f t="shared" si="25"/>
        <v>2479</v>
      </c>
      <c r="G116" s="15">
        <f t="shared" si="26"/>
        <v>6075</v>
      </c>
      <c r="H116" s="15">
        <f t="shared" si="27"/>
        <v>505153</v>
      </c>
      <c r="I116" s="16" t="str">
        <f t="shared" si="28"/>
        <v>Year 10</v>
      </c>
    </row>
    <row r="117" spans="1:9">
      <c r="A117" s="13">
        <f t="shared" si="20"/>
        <v>115</v>
      </c>
      <c r="B117" s="14" t="str">
        <f t="shared" si="21"/>
        <v>Month 115</v>
      </c>
      <c r="C117" s="15">
        <f t="shared" si="22"/>
        <v>505153</v>
      </c>
      <c r="D117" s="15">
        <f t="shared" si="23"/>
        <v>3578</v>
      </c>
      <c r="E117" s="15">
        <f t="shared" si="24"/>
        <v>508731</v>
      </c>
      <c r="F117" s="15">
        <f t="shared" si="25"/>
        <v>2497</v>
      </c>
      <c r="G117" s="15">
        <f t="shared" si="26"/>
        <v>6075</v>
      </c>
      <c r="H117" s="15">
        <f t="shared" si="27"/>
        <v>502656</v>
      </c>
      <c r="I117" s="16" t="str">
        <f t="shared" si="28"/>
        <v>Year 10</v>
      </c>
    </row>
    <row r="118" spans="1:9">
      <c r="A118" s="13">
        <f t="shared" si="20"/>
        <v>116</v>
      </c>
      <c r="B118" s="14" t="str">
        <f t="shared" si="21"/>
        <v>Month 116</v>
      </c>
      <c r="C118" s="15">
        <f t="shared" si="22"/>
        <v>502656</v>
      </c>
      <c r="D118" s="15">
        <f t="shared" si="23"/>
        <v>3560</v>
      </c>
      <c r="E118" s="15">
        <f t="shared" si="24"/>
        <v>506216</v>
      </c>
      <c r="F118" s="15">
        <f t="shared" si="25"/>
        <v>2515</v>
      </c>
      <c r="G118" s="15">
        <f t="shared" si="26"/>
        <v>6075</v>
      </c>
      <c r="H118" s="15">
        <f t="shared" si="27"/>
        <v>500141</v>
      </c>
      <c r="I118" s="16" t="str">
        <f t="shared" si="28"/>
        <v>Year 10</v>
      </c>
    </row>
    <row r="119" spans="1:9">
      <c r="A119" s="13">
        <f t="shared" si="20"/>
        <v>117</v>
      </c>
      <c r="B119" s="14" t="str">
        <f t="shared" si="21"/>
        <v>Month 117</v>
      </c>
      <c r="C119" s="15">
        <f t="shared" si="22"/>
        <v>500141</v>
      </c>
      <c r="D119" s="15">
        <f t="shared" si="23"/>
        <v>3543</v>
      </c>
      <c r="E119" s="15">
        <f t="shared" si="24"/>
        <v>503684</v>
      </c>
      <c r="F119" s="15">
        <f t="shared" si="25"/>
        <v>2532</v>
      </c>
      <c r="G119" s="15">
        <f t="shared" si="26"/>
        <v>6075</v>
      </c>
      <c r="H119" s="15">
        <f t="shared" si="27"/>
        <v>497609</v>
      </c>
      <c r="I119" s="16" t="str">
        <f t="shared" si="28"/>
        <v>Year 10</v>
      </c>
    </row>
    <row r="120" spans="1:9">
      <c r="A120" s="13">
        <f t="shared" si="20"/>
        <v>118</v>
      </c>
      <c r="B120" s="14" t="str">
        <f t="shared" si="21"/>
        <v>Month 118</v>
      </c>
      <c r="C120" s="15">
        <f t="shared" si="22"/>
        <v>497609</v>
      </c>
      <c r="D120" s="15">
        <f t="shared" si="23"/>
        <v>3525</v>
      </c>
      <c r="E120" s="15">
        <f t="shared" si="24"/>
        <v>501134</v>
      </c>
      <c r="F120" s="15">
        <f t="shared" si="25"/>
        <v>2550</v>
      </c>
      <c r="G120" s="15">
        <f t="shared" si="26"/>
        <v>6075</v>
      </c>
      <c r="H120" s="15">
        <f t="shared" si="27"/>
        <v>495059</v>
      </c>
      <c r="I120" s="16" t="str">
        <f t="shared" si="28"/>
        <v>Year 10</v>
      </c>
    </row>
    <row r="121" spans="1:9">
      <c r="A121" s="13">
        <f t="shared" si="20"/>
        <v>119</v>
      </c>
      <c r="B121" s="14" t="str">
        <f t="shared" si="21"/>
        <v>Month 119</v>
      </c>
      <c r="C121" s="15">
        <f t="shared" si="22"/>
        <v>495059</v>
      </c>
      <c r="D121" s="15">
        <f t="shared" si="23"/>
        <v>3507</v>
      </c>
      <c r="E121" s="15">
        <f t="shared" si="24"/>
        <v>498566</v>
      </c>
      <c r="F121" s="15">
        <f t="shared" si="25"/>
        <v>2568</v>
      </c>
      <c r="G121" s="15">
        <f t="shared" si="26"/>
        <v>6075</v>
      </c>
      <c r="H121" s="15">
        <f t="shared" si="27"/>
        <v>492491</v>
      </c>
      <c r="I121" s="16" t="str">
        <f t="shared" si="28"/>
        <v>Year 10</v>
      </c>
    </row>
    <row r="122" spans="1:9">
      <c r="A122" s="13">
        <f t="shared" si="20"/>
        <v>120</v>
      </c>
      <c r="B122" s="14" t="str">
        <f t="shared" si="21"/>
        <v>Month 120</v>
      </c>
      <c r="C122" s="15">
        <f t="shared" si="22"/>
        <v>492491</v>
      </c>
      <c r="D122" s="15">
        <f t="shared" si="23"/>
        <v>3488</v>
      </c>
      <c r="E122" s="15">
        <f t="shared" si="24"/>
        <v>495979</v>
      </c>
      <c r="F122" s="15">
        <f t="shared" si="25"/>
        <v>2587</v>
      </c>
      <c r="G122" s="15">
        <f t="shared" si="26"/>
        <v>6075</v>
      </c>
      <c r="H122" s="15">
        <f t="shared" si="27"/>
        <v>489904</v>
      </c>
      <c r="I122" s="16" t="str">
        <f t="shared" si="28"/>
        <v>Year 10</v>
      </c>
    </row>
    <row r="123" spans="1:9">
      <c r="A123" s="13">
        <f t="shared" si="20"/>
        <v>121</v>
      </c>
      <c r="B123" s="14" t="str">
        <f t="shared" si="21"/>
        <v>Month 121</v>
      </c>
      <c r="C123" s="15">
        <f t="shared" si="22"/>
        <v>489904</v>
      </c>
      <c r="D123" s="15">
        <f t="shared" si="23"/>
        <v>3470</v>
      </c>
      <c r="E123" s="15">
        <f t="shared" si="24"/>
        <v>493374</v>
      </c>
      <c r="F123" s="15">
        <f t="shared" si="25"/>
        <v>2605</v>
      </c>
      <c r="G123" s="15">
        <f t="shared" si="26"/>
        <v>6075</v>
      </c>
      <c r="H123" s="15">
        <f t="shared" si="27"/>
        <v>487299</v>
      </c>
      <c r="I123" s="16" t="str">
        <f t="shared" si="28"/>
        <v>Year 11</v>
      </c>
    </row>
    <row r="124" spans="1:9">
      <c r="A124" s="13">
        <f t="shared" si="20"/>
        <v>122</v>
      </c>
      <c r="B124" s="14" t="str">
        <f t="shared" si="21"/>
        <v>Month 122</v>
      </c>
      <c r="C124" s="15">
        <f t="shared" si="22"/>
        <v>487299</v>
      </c>
      <c r="D124" s="15">
        <f t="shared" si="23"/>
        <v>3452</v>
      </c>
      <c r="E124" s="15">
        <f t="shared" si="24"/>
        <v>490751</v>
      </c>
      <c r="F124" s="15">
        <f t="shared" si="25"/>
        <v>2623</v>
      </c>
      <c r="G124" s="15">
        <f t="shared" si="26"/>
        <v>6075</v>
      </c>
      <c r="H124" s="15">
        <f t="shared" si="27"/>
        <v>484676</v>
      </c>
      <c r="I124" s="16" t="str">
        <f t="shared" si="28"/>
        <v>Year 11</v>
      </c>
    </row>
    <row r="125" spans="1:9">
      <c r="A125" s="13">
        <f t="shared" si="20"/>
        <v>123</v>
      </c>
      <c r="B125" s="14" t="str">
        <f t="shared" si="21"/>
        <v>Month 123</v>
      </c>
      <c r="C125" s="15">
        <f t="shared" si="22"/>
        <v>484676</v>
      </c>
      <c r="D125" s="15">
        <f t="shared" si="23"/>
        <v>3433</v>
      </c>
      <c r="E125" s="15">
        <f t="shared" si="24"/>
        <v>488109</v>
      </c>
      <c r="F125" s="15">
        <f t="shared" si="25"/>
        <v>2642</v>
      </c>
      <c r="G125" s="15">
        <f t="shared" si="26"/>
        <v>6075</v>
      </c>
      <c r="H125" s="15">
        <f t="shared" si="27"/>
        <v>482034</v>
      </c>
      <c r="I125" s="16" t="str">
        <f t="shared" si="28"/>
        <v>Year 11</v>
      </c>
    </row>
    <row r="126" spans="1:9">
      <c r="A126" s="13">
        <f t="shared" si="20"/>
        <v>124</v>
      </c>
      <c r="B126" s="14" t="str">
        <f t="shared" si="21"/>
        <v>Month 124</v>
      </c>
      <c r="C126" s="15">
        <f t="shared" si="22"/>
        <v>482034</v>
      </c>
      <c r="D126" s="15">
        <f t="shared" si="23"/>
        <v>3414</v>
      </c>
      <c r="E126" s="15">
        <f t="shared" si="24"/>
        <v>485448</v>
      </c>
      <c r="F126" s="15">
        <f t="shared" si="25"/>
        <v>2661</v>
      </c>
      <c r="G126" s="15">
        <f t="shared" si="26"/>
        <v>6075</v>
      </c>
      <c r="H126" s="15">
        <f t="shared" si="27"/>
        <v>479373</v>
      </c>
      <c r="I126" s="16" t="str">
        <f t="shared" si="28"/>
        <v>Year 11</v>
      </c>
    </row>
    <row r="127" spans="1:9">
      <c r="A127" s="13">
        <f t="shared" si="20"/>
        <v>125</v>
      </c>
      <c r="B127" s="14" t="str">
        <f t="shared" si="21"/>
        <v>Month 125</v>
      </c>
      <c r="C127" s="15">
        <f t="shared" si="22"/>
        <v>479373</v>
      </c>
      <c r="D127" s="15">
        <f t="shared" si="23"/>
        <v>3396</v>
      </c>
      <c r="E127" s="15">
        <f t="shared" si="24"/>
        <v>482769</v>
      </c>
      <c r="F127" s="15">
        <f t="shared" si="25"/>
        <v>2679</v>
      </c>
      <c r="G127" s="15">
        <f t="shared" si="26"/>
        <v>6075</v>
      </c>
      <c r="H127" s="15">
        <f t="shared" si="27"/>
        <v>476694</v>
      </c>
      <c r="I127" s="16" t="str">
        <f t="shared" si="28"/>
        <v>Year 11</v>
      </c>
    </row>
    <row r="128" spans="1:9">
      <c r="A128" s="13">
        <f t="shared" si="20"/>
        <v>126</v>
      </c>
      <c r="B128" s="14" t="str">
        <f t="shared" si="21"/>
        <v>Month 126</v>
      </c>
      <c r="C128" s="15">
        <f t="shared" si="22"/>
        <v>476694</v>
      </c>
      <c r="D128" s="15">
        <f t="shared" si="23"/>
        <v>3377</v>
      </c>
      <c r="E128" s="15">
        <f t="shared" si="24"/>
        <v>480071</v>
      </c>
      <c r="F128" s="15">
        <f t="shared" si="25"/>
        <v>2698</v>
      </c>
      <c r="G128" s="15">
        <f t="shared" si="26"/>
        <v>6075</v>
      </c>
      <c r="H128" s="15">
        <f t="shared" si="27"/>
        <v>473996</v>
      </c>
      <c r="I128" s="16" t="str">
        <f t="shared" si="28"/>
        <v>Year 11</v>
      </c>
    </row>
    <row r="129" spans="1:9">
      <c r="A129" s="13">
        <f t="shared" si="20"/>
        <v>127</v>
      </c>
      <c r="B129" s="14" t="str">
        <f t="shared" si="21"/>
        <v>Month 127</v>
      </c>
      <c r="C129" s="15">
        <f t="shared" si="22"/>
        <v>473996</v>
      </c>
      <c r="D129" s="15">
        <f t="shared" si="23"/>
        <v>3357</v>
      </c>
      <c r="E129" s="15">
        <f t="shared" si="24"/>
        <v>477353</v>
      </c>
      <c r="F129" s="15">
        <f t="shared" si="25"/>
        <v>2718</v>
      </c>
      <c r="G129" s="15">
        <f t="shared" si="26"/>
        <v>6075</v>
      </c>
      <c r="H129" s="15">
        <f t="shared" si="27"/>
        <v>471278</v>
      </c>
      <c r="I129" s="16" t="str">
        <f t="shared" si="28"/>
        <v>Year 11</v>
      </c>
    </row>
    <row r="130" spans="1:9">
      <c r="A130" s="13">
        <f t="shared" si="20"/>
        <v>128</v>
      </c>
      <c r="B130" s="14" t="str">
        <f t="shared" si="21"/>
        <v>Month 128</v>
      </c>
      <c r="C130" s="15">
        <f t="shared" si="22"/>
        <v>471278</v>
      </c>
      <c r="D130" s="15">
        <f t="shared" si="23"/>
        <v>3338</v>
      </c>
      <c r="E130" s="15">
        <f t="shared" si="24"/>
        <v>474616</v>
      </c>
      <c r="F130" s="15">
        <f t="shared" si="25"/>
        <v>2737</v>
      </c>
      <c r="G130" s="15">
        <f t="shared" si="26"/>
        <v>6075</v>
      </c>
      <c r="H130" s="15">
        <f t="shared" si="27"/>
        <v>468541</v>
      </c>
      <c r="I130" s="16" t="str">
        <f t="shared" si="28"/>
        <v>Year 11</v>
      </c>
    </row>
    <row r="131" spans="1:9">
      <c r="A131" s="13">
        <f t="shared" si="20"/>
        <v>129</v>
      </c>
      <c r="B131" s="14" t="str">
        <f t="shared" si="21"/>
        <v>Month 129</v>
      </c>
      <c r="C131" s="15">
        <f t="shared" si="22"/>
        <v>468541</v>
      </c>
      <c r="D131" s="15">
        <f t="shared" si="23"/>
        <v>3319</v>
      </c>
      <c r="E131" s="15">
        <f t="shared" si="24"/>
        <v>471860</v>
      </c>
      <c r="F131" s="15">
        <f t="shared" si="25"/>
        <v>2756</v>
      </c>
      <c r="G131" s="15">
        <f t="shared" si="26"/>
        <v>6075</v>
      </c>
      <c r="H131" s="15">
        <f t="shared" si="27"/>
        <v>465785</v>
      </c>
      <c r="I131" s="16" t="str">
        <f t="shared" si="28"/>
        <v>Year 11</v>
      </c>
    </row>
    <row r="132" spans="1:9">
      <c r="A132" s="13">
        <f t="shared" si="20"/>
        <v>130</v>
      </c>
      <c r="B132" s="14" t="str">
        <f t="shared" si="21"/>
        <v>Month 130</v>
      </c>
      <c r="C132" s="15">
        <f t="shared" si="22"/>
        <v>465785</v>
      </c>
      <c r="D132" s="15">
        <f t="shared" si="23"/>
        <v>3299</v>
      </c>
      <c r="E132" s="15">
        <f t="shared" si="24"/>
        <v>469084</v>
      </c>
      <c r="F132" s="15">
        <f t="shared" si="25"/>
        <v>2776</v>
      </c>
      <c r="G132" s="15">
        <f t="shared" si="26"/>
        <v>6075</v>
      </c>
      <c r="H132" s="15">
        <f t="shared" si="27"/>
        <v>463009</v>
      </c>
      <c r="I132" s="16" t="str">
        <f t="shared" si="28"/>
        <v>Year 11</v>
      </c>
    </row>
    <row r="133" spans="1:9">
      <c r="A133" s="13">
        <f t="shared" si="20"/>
        <v>131</v>
      </c>
      <c r="B133" s="14" t="str">
        <f t="shared" si="21"/>
        <v>Month 131</v>
      </c>
      <c r="C133" s="15">
        <f t="shared" si="22"/>
        <v>463009</v>
      </c>
      <c r="D133" s="15">
        <f t="shared" si="23"/>
        <v>3280</v>
      </c>
      <c r="E133" s="15">
        <f t="shared" si="24"/>
        <v>466289</v>
      </c>
      <c r="F133" s="15">
        <f t="shared" si="25"/>
        <v>2795</v>
      </c>
      <c r="G133" s="15">
        <f t="shared" si="26"/>
        <v>6075</v>
      </c>
      <c r="H133" s="15">
        <f t="shared" si="27"/>
        <v>460214</v>
      </c>
      <c r="I133" s="16" t="str">
        <f t="shared" si="28"/>
        <v>Year 11</v>
      </c>
    </row>
    <row r="134" spans="1:9">
      <c r="A134" s="13">
        <f t="shared" si="20"/>
        <v>132</v>
      </c>
      <c r="B134" s="14" t="str">
        <f t="shared" si="21"/>
        <v>Month 132</v>
      </c>
      <c r="C134" s="15">
        <f t="shared" si="22"/>
        <v>460214</v>
      </c>
      <c r="D134" s="15">
        <f t="shared" si="23"/>
        <v>3260</v>
      </c>
      <c r="E134" s="15">
        <f t="shared" si="24"/>
        <v>463474</v>
      </c>
      <c r="F134" s="15">
        <f t="shared" si="25"/>
        <v>2815</v>
      </c>
      <c r="G134" s="15">
        <f t="shared" si="26"/>
        <v>6075</v>
      </c>
      <c r="H134" s="15">
        <f t="shared" si="27"/>
        <v>457399</v>
      </c>
      <c r="I134" s="16" t="str">
        <f t="shared" si="28"/>
        <v>Year 11</v>
      </c>
    </row>
    <row r="135" spans="1:9">
      <c r="A135" s="13">
        <f t="shared" si="20"/>
        <v>133</v>
      </c>
      <c r="B135" s="14" t="str">
        <f t="shared" si="21"/>
        <v>Month 133</v>
      </c>
      <c r="C135" s="15">
        <f t="shared" si="22"/>
        <v>457399</v>
      </c>
      <c r="D135" s="15">
        <f t="shared" si="23"/>
        <v>3240</v>
      </c>
      <c r="E135" s="15">
        <f t="shared" si="24"/>
        <v>460639</v>
      </c>
      <c r="F135" s="15">
        <f t="shared" si="25"/>
        <v>2835</v>
      </c>
      <c r="G135" s="15">
        <f t="shared" si="26"/>
        <v>6075</v>
      </c>
      <c r="H135" s="15">
        <f t="shared" si="27"/>
        <v>454564</v>
      </c>
      <c r="I135" s="16" t="str">
        <f t="shared" si="28"/>
        <v>Year 12</v>
      </c>
    </row>
    <row r="136" spans="1:9">
      <c r="A136" s="13">
        <f t="shared" si="20"/>
        <v>134</v>
      </c>
      <c r="B136" s="14" t="str">
        <f t="shared" si="21"/>
        <v>Month 134</v>
      </c>
      <c r="C136" s="15">
        <f t="shared" si="22"/>
        <v>454564</v>
      </c>
      <c r="D136" s="15">
        <f t="shared" si="23"/>
        <v>3220</v>
      </c>
      <c r="E136" s="15">
        <f t="shared" si="24"/>
        <v>457784</v>
      </c>
      <c r="F136" s="15">
        <f t="shared" si="25"/>
        <v>2855</v>
      </c>
      <c r="G136" s="15">
        <f t="shared" si="26"/>
        <v>6075</v>
      </c>
      <c r="H136" s="15">
        <f t="shared" si="27"/>
        <v>451709</v>
      </c>
      <c r="I136" s="16" t="str">
        <f t="shared" si="28"/>
        <v>Year 12</v>
      </c>
    </row>
    <row r="137" spans="1:9">
      <c r="A137" s="13">
        <f t="shared" si="20"/>
        <v>135</v>
      </c>
      <c r="B137" s="14" t="str">
        <f t="shared" si="21"/>
        <v>Month 135</v>
      </c>
      <c r="C137" s="15">
        <f t="shared" si="22"/>
        <v>451709</v>
      </c>
      <c r="D137" s="15">
        <f t="shared" si="23"/>
        <v>3200</v>
      </c>
      <c r="E137" s="15">
        <f t="shared" si="24"/>
        <v>454909</v>
      </c>
      <c r="F137" s="15">
        <f t="shared" si="25"/>
        <v>2875</v>
      </c>
      <c r="G137" s="15">
        <f t="shared" si="26"/>
        <v>6075</v>
      </c>
      <c r="H137" s="15">
        <f t="shared" si="27"/>
        <v>448834</v>
      </c>
      <c r="I137" s="16" t="str">
        <f t="shared" si="28"/>
        <v>Year 12</v>
      </c>
    </row>
    <row r="138" spans="1:9">
      <c r="A138" s="13">
        <f t="shared" si="20"/>
        <v>136</v>
      </c>
      <c r="B138" s="14" t="str">
        <f t="shared" si="21"/>
        <v>Month 136</v>
      </c>
      <c r="C138" s="15">
        <f t="shared" si="22"/>
        <v>448834</v>
      </c>
      <c r="D138" s="15">
        <f t="shared" si="23"/>
        <v>3179</v>
      </c>
      <c r="E138" s="15">
        <f t="shared" si="24"/>
        <v>452013</v>
      </c>
      <c r="F138" s="15">
        <f t="shared" si="25"/>
        <v>2896</v>
      </c>
      <c r="G138" s="15">
        <f t="shared" si="26"/>
        <v>6075</v>
      </c>
      <c r="H138" s="15">
        <f t="shared" si="27"/>
        <v>445938</v>
      </c>
      <c r="I138" s="16" t="str">
        <f t="shared" si="28"/>
        <v>Year 12</v>
      </c>
    </row>
    <row r="139" spans="1:9">
      <c r="A139" s="13">
        <f t="shared" si="20"/>
        <v>137</v>
      </c>
      <c r="B139" s="14" t="str">
        <f t="shared" si="21"/>
        <v>Month 137</v>
      </c>
      <c r="C139" s="15">
        <f t="shared" si="22"/>
        <v>445938</v>
      </c>
      <c r="D139" s="15">
        <f t="shared" si="23"/>
        <v>3159</v>
      </c>
      <c r="E139" s="15">
        <f t="shared" si="24"/>
        <v>449097</v>
      </c>
      <c r="F139" s="15">
        <f t="shared" si="25"/>
        <v>2916</v>
      </c>
      <c r="G139" s="15">
        <f t="shared" si="26"/>
        <v>6075</v>
      </c>
      <c r="H139" s="15">
        <f t="shared" si="27"/>
        <v>443022</v>
      </c>
      <c r="I139" s="16" t="str">
        <f t="shared" si="28"/>
        <v>Year 12</v>
      </c>
    </row>
    <row r="140" spans="1:9">
      <c r="A140" s="13">
        <f t="shared" si="20"/>
        <v>138</v>
      </c>
      <c r="B140" s="14" t="str">
        <f t="shared" si="21"/>
        <v>Month 138</v>
      </c>
      <c r="C140" s="15">
        <f t="shared" si="22"/>
        <v>443022</v>
      </c>
      <c r="D140" s="15">
        <f t="shared" si="23"/>
        <v>3138</v>
      </c>
      <c r="E140" s="15">
        <f t="shared" si="24"/>
        <v>446160</v>
      </c>
      <c r="F140" s="15">
        <f t="shared" si="25"/>
        <v>2937</v>
      </c>
      <c r="G140" s="15">
        <f t="shared" si="26"/>
        <v>6075</v>
      </c>
      <c r="H140" s="15">
        <f t="shared" si="27"/>
        <v>440085</v>
      </c>
      <c r="I140" s="16" t="str">
        <f t="shared" si="28"/>
        <v>Year 12</v>
      </c>
    </row>
    <row r="141" spans="1:9">
      <c r="A141" s="13">
        <f t="shared" si="20"/>
        <v>139</v>
      </c>
      <c r="B141" s="14" t="str">
        <f t="shared" si="21"/>
        <v>Month 139</v>
      </c>
      <c r="C141" s="15">
        <f t="shared" si="22"/>
        <v>440085</v>
      </c>
      <c r="D141" s="15">
        <f t="shared" si="23"/>
        <v>3117</v>
      </c>
      <c r="E141" s="15">
        <f t="shared" si="24"/>
        <v>443202</v>
      </c>
      <c r="F141" s="15">
        <f t="shared" si="25"/>
        <v>2958</v>
      </c>
      <c r="G141" s="15">
        <f t="shared" si="26"/>
        <v>6075</v>
      </c>
      <c r="H141" s="15">
        <f t="shared" si="27"/>
        <v>437127</v>
      </c>
      <c r="I141" s="16" t="str">
        <f t="shared" si="28"/>
        <v>Year 12</v>
      </c>
    </row>
    <row r="142" spans="1:9">
      <c r="A142" s="13">
        <f t="shared" si="20"/>
        <v>140</v>
      </c>
      <c r="B142" s="14" t="str">
        <f t="shared" si="21"/>
        <v>Month 140</v>
      </c>
      <c r="C142" s="15">
        <f t="shared" si="22"/>
        <v>437127</v>
      </c>
      <c r="D142" s="15">
        <f t="shared" si="23"/>
        <v>3096</v>
      </c>
      <c r="E142" s="15">
        <f t="shared" si="24"/>
        <v>440223</v>
      </c>
      <c r="F142" s="15">
        <f t="shared" si="25"/>
        <v>2979</v>
      </c>
      <c r="G142" s="15">
        <f t="shared" si="26"/>
        <v>6075</v>
      </c>
      <c r="H142" s="15">
        <f t="shared" si="27"/>
        <v>434148</v>
      </c>
      <c r="I142" s="16" t="str">
        <f t="shared" si="28"/>
        <v>Year 12</v>
      </c>
    </row>
    <row r="143" spans="1:9">
      <c r="A143" s="13">
        <f t="shared" si="20"/>
        <v>141</v>
      </c>
      <c r="B143" s="14" t="str">
        <f t="shared" si="21"/>
        <v>Month 141</v>
      </c>
      <c r="C143" s="15">
        <f t="shared" si="22"/>
        <v>434148</v>
      </c>
      <c r="D143" s="15">
        <f t="shared" si="23"/>
        <v>3075</v>
      </c>
      <c r="E143" s="15">
        <f t="shared" si="24"/>
        <v>437223</v>
      </c>
      <c r="F143" s="15">
        <f t="shared" si="25"/>
        <v>3000</v>
      </c>
      <c r="G143" s="15">
        <f t="shared" si="26"/>
        <v>6075</v>
      </c>
      <c r="H143" s="15">
        <f t="shared" si="27"/>
        <v>431148</v>
      </c>
      <c r="I143" s="16" t="str">
        <f t="shared" si="28"/>
        <v>Year 12</v>
      </c>
    </row>
    <row r="144" spans="1:9">
      <c r="A144" s="13">
        <f t="shared" si="20"/>
        <v>142</v>
      </c>
      <c r="B144" s="14" t="str">
        <f t="shared" si="21"/>
        <v>Month 142</v>
      </c>
      <c r="C144" s="15">
        <f t="shared" si="22"/>
        <v>431148</v>
      </c>
      <c r="D144" s="15">
        <f t="shared" si="23"/>
        <v>3054</v>
      </c>
      <c r="E144" s="15">
        <f t="shared" si="24"/>
        <v>434202</v>
      </c>
      <c r="F144" s="15">
        <f t="shared" si="25"/>
        <v>3021</v>
      </c>
      <c r="G144" s="15">
        <f t="shared" si="26"/>
        <v>6075</v>
      </c>
      <c r="H144" s="15">
        <f t="shared" si="27"/>
        <v>428127</v>
      </c>
      <c r="I144" s="16" t="str">
        <f t="shared" si="28"/>
        <v>Year 12</v>
      </c>
    </row>
    <row r="145" spans="1:9">
      <c r="A145" s="13">
        <f t="shared" si="20"/>
        <v>143</v>
      </c>
      <c r="B145" s="14" t="str">
        <f t="shared" si="21"/>
        <v>Month 143</v>
      </c>
      <c r="C145" s="15">
        <f t="shared" si="22"/>
        <v>428127</v>
      </c>
      <c r="D145" s="15">
        <f t="shared" si="23"/>
        <v>3033</v>
      </c>
      <c r="E145" s="15">
        <f t="shared" si="24"/>
        <v>431160</v>
      </c>
      <c r="F145" s="15">
        <f t="shared" si="25"/>
        <v>3042</v>
      </c>
      <c r="G145" s="15">
        <f t="shared" si="26"/>
        <v>6075</v>
      </c>
      <c r="H145" s="15">
        <f t="shared" si="27"/>
        <v>425085</v>
      </c>
      <c r="I145" s="16" t="str">
        <f t="shared" si="28"/>
        <v>Year 12</v>
      </c>
    </row>
    <row r="146" spans="1:9">
      <c r="A146" s="13">
        <f t="shared" si="20"/>
        <v>144</v>
      </c>
      <c r="B146" s="14" t="str">
        <f t="shared" si="21"/>
        <v>Month 144</v>
      </c>
      <c r="C146" s="15">
        <f t="shared" si="22"/>
        <v>425085</v>
      </c>
      <c r="D146" s="15">
        <f t="shared" si="23"/>
        <v>3011</v>
      </c>
      <c r="E146" s="15">
        <f t="shared" si="24"/>
        <v>428096</v>
      </c>
      <c r="F146" s="15">
        <f t="shared" si="25"/>
        <v>3064</v>
      </c>
      <c r="G146" s="15">
        <f t="shared" si="26"/>
        <v>6075</v>
      </c>
      <c r="H146" s="15">
        <f t="shared" si="27"/>
        <v>422021</v>
      </c>
      <c r="I146" s="16" t="str">
        <f t="shared" si="28"/>
        <v>Year 12</v>
      </c>
    </row>
    <row r="147" spans="1:9">
      <c r="A147" s="13">
        <f t="shared" si="20"/>
        <v>145</v>
      </c>
      <c r="B147" s="14" t="str">
        <f t="shared" si="21"/>
        <v>Month 145</v>
      </c>
      <c r="C147" s="15">
        <f t="shared" si="22"/>
        <v>422021</v>
      </c>
      <c r="D147" s="15">
        <f t="shared" si="23"/>
        <v>2989</v>
      </c>
      <c r="E147" s="15">
        <f t="shared" si="24"/>
        <v>425010</v>
      </c>
      <c r="F147" s="15">
        <f t="shared" si="25"/>
        <v>3086</v>
      </c>
      <c r="G147" s="15">
        <f t="shared" si="26"/>
        <v>6075</v>
      </c>
      <c r="H147" s="15">
        <f t="shared" si="27"/>
        <v>418935</v>
      </c>
      <c r="I147" s="16" t="str">
        <f t="shared" si="28"/>
        <v>Year 13</v>
      </c>
    </row>
    <row r="148" spans="1:9">
      <c r="A148" s="13">
        <f t="shared" si="20"/>
        <v>146</v>
      </c>
      <c r="B148" s="14" t="str">
        <f t="shared" si="21"/>
        <v>Month 146</v>
      </c>
      <c r="C148" s="15">
        <f t="shared" si="22"/>
        <v>418935</v>
      </c>
      <c r="D148" s="15">
        <f t="shared" si="23"/>
        <v>2967</v>
      </c>
      <c r="E148" s="15">
        <f t="shared" si="24"/>
        <v>421902</v>
      </c>
      <c r="F148" s="15">
        <f t="shared" si="25"/>
        <v>3108</v>
      </c>
      <c r="G148" s="15">
        <f t="shared" si="26"/>
        <v>6075</v>
      </c>
      <c r="H148" s="15">
        <f t="shared" si="27"/>
        <v>415827</v>
      </c>
      <c r="I148" s="16" t="str">
        <f t="shared" si="28"/>
        <v>Year 13</v>
      </c>
    </row>
    <row r="149" spans="1:9">
      <c r="A149" s="13">
        <f t="shared" si="20"/>
        <v>147</v>
      </c>
      <c r="B149" s="14" t="str">
        <f t="shared" si="21"/>
        <v>Month 147</v>
      </c>
      <c r="C149" s="15">
        <f t="shared" si="22"/>
        <v>415827</v>
      </c>
      <c r="D149" s="15">
        <f t="shared" si="23"/>
        <v>2945</v>
      </c>
      <c r="E149" s="15">
        <f t="shared" si="24"/>
        <v>418772</v>
      </c>
      <c r="F149" s="15">
        <f t="shared" si="25"/>
        <v>3130</v>
      </c>
      <c r="G149" s="15">
        <f t="shared" si="26"/>
        <v>6075</v>
      </c>
      <c r="H149" s="15">
        <f t="shared" si="27"/>
        <v>412697</v>
      </c>
      <c r="I149" s="16" t="str">
        <f t="shared" si="28"/>
        <v>Year 13</v>
      </c>
    </row>
    <row r="150" spans="1:9">
      <c r="A150" s="13">
        <f t="shared" si="20"/>
        <v>148</v>
      </c>
      <c r="B150" s="14" t="str">
        <f t="shared" si="21"/>
        <v>Month 148</v>
      </c>
      <c r="C150" s="15">
        <f t="shared" si="22"/>
        <v>412697</v>
      </c>
      <c r="D150" s="15">
        <f t="shared" si="23"/>
        <v>2923</v>
      </c>
      <c r="E150" s="15">
        <f t="shared" si="24"/>
        <v>415620</v>
      </c>
      <c r="F150" s="15">
        <f t="shared" si="25"/>
        <v>3152</v>
      </c>
      <c r="G150" s="15">
        <f t="shared" si="26"/>
        <v>6075</v>
      </c>
      <c r="H150" s="15">
        <f t="shared" si="27"/>
        <v>409545</v>
      </c>
      <c r="I150" s="16" t="str">
        <f t="shared" si="28"/>
        <v>Year 13</v>
      </c>
    </row>
    <row r="151" spans="1:9">
      <c r="A151" s="13">
        <f t="shared" ref="A151:A214" si="29">IF(OR(A150=0,A150=$E$1),0,A150+1)</f>
        <v>149</v>
      </c>
      <c r="B151" s="14" t="str">
        <f t="shared" ref="B151:B214" si="30">IF(A151&gt;0,CONCATENATE("Month ",A151),"")</f>
        <v>Month 149</v>
      </c>
      <c r="C151" s="15">
        <f t="shared" ref="C151:C214" si="31">IF(A151&gt;0,H150,0)</f>
        <v>409545</v>
      </c>
      <c r="D151" s="15">
        <f t="shared" ref="D151:D214" si="32">ROUND(C151*$C$1/12,0)</f>
        <v>2901</v>
      </c>
      <c r="E151" s="15">
        <f t="shared" ref="E151:E214" si="33">C151+D151</f>
        <v>412446</v>
      </c>
      <c r="F151" s="15">
        <f t="shared" ref="F151:F214" si="34">G151-D151</f>
        <v>3174</v>
      </c>
      <c r="G151" s="15">
        <f t="shared" ref="G151:G214" si="35">IF(A151&gt;0,$I$1,0)</f>
        <v>6075</v>
      </c>
      <c r="H151" s="15">
        <f t="shared" ref="H151:H214" si="36">ROUND(E151-G151,0)</f>
        <v>406371</v>
      </c>
      <c r="I151" s="16" t="str">
        <f t="shared" ref="I151:I214" si="37">CONCATENATE("Year ",QUOTIENT(A150,12)+1)</f>
        <v>Year 13</v>
      </c>
    </row>
    <row r="152" spans="1:9">
      <c r="A152" s="13">
        <f t="shared" si="29"/>
        <v>150</v>
      </c>
      <c r="B152" s="14" t="str">
        <f t="shared" si="30"/>
        <v>Month 150</v>
      </c>
      <c r="C152" s="15">
        <f t="shared" si="31"/>
        <v>406371</v>
      </c>
      <c r="D152" s="15">
        <f t="shared" si="32"/>
        <v>2878</v>
      </c>
      <c r="E152" s="15">
        <f t="shared" si="33"/>
        <v>409249</v>
      </c>
      <c r="F152" s="15">
        <f t="shared" si="34"/>
        <v>3197</v>
      </c>
      <c r="G152" s="15">
        <f t="shared" si="35"/>
        <v>6075</v>
      </c>
      <c r="H152" s="15">
        <f t="shared" si="36"/>
        <v>403174</v>
      </c>
      <c r="I152" s="16" t="str">
        <f t="shared" si="37"/>
        <v>Year 13</v>
      </c>
    </row>
    <row r="153" spans="1:9">
      <c r="A153" s="13">
        <f t="shared" si="29"/>
        <v>151</v>
      </c>
      <c r="B153" s="14" t="str">
        <f t="shared" si="30"/>
        <v>Month 151</v>
      </c>
      <c r="C153" s="15">
        <f t="shared" si="31"/>
        <v>403174</v>
      </c>
      <c r="D153" s="15">
        <f t="shared" si="32"/>
        <v>2856</v>
      </c>
      <c r="E153" s="15">
        <f t="shared" si="33"/>
        <v>406030</v>
      </c>
      <c r="F153" s="15">
        <f t="shared" si="34"/>
        <v>3219</v>
      </c>
      <c r="G153" s="15">
        <f t="shared" si="35"/>
        <v>6075</v>
      </c>
      <c r="H153" s="15">
        <f t="shared" si="36"/>
        <v>399955</v>
      </c>
      <c r="I153" s="16" t="str">
        <f t="shared" si="37"/>
        <v>Year 13</v>
      </c>
    </row>
    <row r="154" spans="1:9">
      <c r="A154" s="13">
        <f t="shared" si="29"/>
        <v>152</v>
      </c>
      <c r="B154" s="14" t="str">
        <f t="shared" si="30"/>
        <v>Month 152</v>
      </c>
      <c r="C154" s="15">
        <f t="shared" si="31"/>
        <v>399955</v>
      </c>
      <c r="D154" s="15">
        <f t="shared" si="32"/>
        <v>2833</v>
      </c>
      <c r="E154" s="15">
        <f t="shared" si="33"/>
        <v>402788</v>
      </c>
      <c r="F154" s="15">
        <f t="shared" si="34"/>
        <v>3242</v>
      </c>
      <c r="G154" s="15">
        <f t="shared" si="35"/>
        <v>6075</v>
      </c>
      <c r="H154" s="15">
        <f t="shared" si="36"/>
        <v>396713</v>
      </c>
      <c r="I154" s="16" t="str">
        <f t="shared" si="37"/>
        <v>Year 13</v>
      </c>
    </row>
    <row r="155" spans="1:9">
      <c r="A155" s="13">
        <f t="shared" si="29"/>
        <v>153</v>
      </c>
      <c r="B155" s="14" t="str">
        <f t="shared" si="30"/>
        <v>Month 153</v>
      </c>
      <c r="C155" s="15">
        <f t="shared" si="31"/>
        <v>396713</v>
      </c>
      <c r="D155" s="15">
        <f t="shared" si="32"/>
        <v>2810</v>
      </c>
      <c r="E155" s="15">
        <f t="shared" si="33"/>
        <v>399523</v>
      </c>
      <c r="F155" s="15">
        <f t="shared" si="34"/>
        <v>3265</v>
      </c>
      <c r="G155" s="15">
        <f t="shared" si="35"/>
        <v>6075</v>
      </c>
      <c r="H155" s="15">
        <f t="shared" si="36"/>
        <v>393448</v>
      </c>
      <c r="I155" s="16" t="str">
        <f t="shared" si="37"/>
        <v>Year 13</v>
      </c>
    </row>
    <row r="156" spans="1:9">
      <c r="A156" s="13">
        <f t="shared" si="29"/>
        <v>154</v>
      </c>
      <c r="B156" s="14" t="str">
        <f t="shared" si="30"/>
        <v>Month 154</v>
      </c>
      <c r="C156" s="15">
        <f t="shared" si="31"/>
        <v>393448</v>
      </c>
      <c r="D156" s="15">
        <f t="shared" si="32"/>
        <v>2787</v>
      </c>
      <c r="E156" s="15">
        <f t="shared" si="33"/>
        <v>396235</v>
      </c>
      <c r="F156" s="15">
        <f t="shared" si="34"/>
        <v>3288</v>
      </c>
      <c r="G156" s="15">
        <f t="shared" si="35"/>
        <v>6075</v>
      </c>
      <c r="H156" s="15">
        <f t="shared" si="36"/>
        <v>390160</v>
      </c>
      <c r="I156" s="16" t="str">
        <f t="shared" si="37"/>
        <v>Year 13</v>
      </c>
    </row>
    <row r="157" spans="1:9">
      <c r="A157" s="13">
        <f t="shared" si="29"/>
        <v>155</v>
      </c>
      <c r="B157" s="14" t="str">
        <f t="shared" si="30"/>
        <v>Month 155</v>
      </c>
      <c r="C157" s="15">
        <f t="shared" si="31"/>
        <v>390160</v>
      </c>
      <c r="D157" s="15">
        <f t="shared" si="32"/>
        <v>2764</v>
      </c>
      <c r="E157" s="15">
        <f t="shared" si="33"/>
        <v>392924</v>
      </c>
      <c r="F157" s="15">
        <f t="shared" si="34"/>
        <v>3311</v>
      </c>
      <c r="G157" s="15">
        <f t="shared" si="35"/>
        <v>6075</v>
      </c>
      <c r="H157" s="15">
        <f t="shared" si="36"/>
        <v>386849</v>
      </c>
      <c r="I157" s="16" t="str">
        <f t="shared" si="37"/>
        <v>Year 13</v>
      </c>
    </row>
    <row r="158" spans="1:9">
      <c r="A158" s="13">
        <f t="shared" si="29"/>
        <v>156</v>
      </c>
      <c r="B158" s="14" t="str">
        <f t="shared" si="30"/>
        <v>Month 156</v>
      </c>
      <c r="C158" s="15">
        <f t="shared" si="31"/>
        <v>386849</v>
      </c>
      <c r="D158" s="15">
        <f t="shared" si="32"/>
        <v>2740</v>
      </c>
      <c r="E158" s="15">
        <f t="shared" si="33"/>
        <v>389589</v>
      </c>
      <c r="F158" s="15">
        <f t="shared" si="34"/>
        <v>3335</v>
      </c>
      <c r="G158" s="15">
        <f t="shared" si="35"/>
        <v>6075</v>
      </c>
      <c r="H158" s="15">
        <f t="shared" si="36"/>
        <v>383514</v>
      </c>
      <c r="I158" s="16" t="str">
        <f t="shared" si="37"/>
        <v>Year 13</v>
      </c>
    </row>
    <row r="159" spans="1:9">
      <c r="A159" s="13">
        <f t="shared" si="29"/>
        <v>157</v>
      </c>
      <c r="B159" s="14" t="str">
        <f t="shared" si="30"/>
        <v>Month 157</v>
      </c>
      <c r="C159" s="15">
        <f t="shared" si="31"/>
        <v>383514</v>
      </c>
      <c r="D159" s="15">
        <f t="shared" si="32"/>
        <v>2717</v>
      </c>
      <c r="E159" s="15">
        <f t="shared" si="33"/>
        <v>386231</v>
      </c>
      <c r="F159" s="15">
        <f t="shared" si="34"/>
        <v>3358</v>
      </c>
      <c r="G159" s="15">
        <f t="shared" si="35"/>
        <v>6075</v>
      </c>
      <c r="H159" s="15">
        <f t="shared" si="36"/>
        <v>380156</v>
      </c>
      <c r="I159" s="16" t="str">
        <f t="shared" si="37"/>
        <v>Year 14</v>
      </c>
    </row>
    <row r="160" spans="1:9">
      <c r="A160" s="13">
        <f t="shared" si="29"/>
        <v>158</v>
      </c>
      <c r="B160" s="14" t="str">
        <f t="shared" si="30"/>
        <v>Month 158</v>
      </c>
      <c r="C160" s="15">
        <f t="shared" si="31"/>
        <v>380156</v>
      </c>
      <c r="D160" s="15">
        <f t="shared" si="32"/>
        <v>2693</v>
      </c>
      <c r="E160" s="15">
        <f t="shared" si="33"/>
        <v>382849</v>
      </c>
      <c r="F160" s="15">
        <f t="shared" si="34"/>
        <v>3382</v>
      </c>
      <c r="G160" s="15">
        <f t="shared" si="35"/>
        <v>6075</v>
      </c>
      <c r="H160" s="15">
        <f t="shared" si="36"/>
        <v>376774</v>
      </c>
      <c r="I160" s="16" t="str">
        <f t="shared" si="37"/>
        <v>Year 14</v>
      </c>
    </row>
    <row r="161" spans="1:9">
      <c r="A161" s="13">
        <f t="shared" si="29"/>
        <v>159</v>
      </c>
      <c r="B161" s="14" t="str">
        <f t="shared" si="30"/>
        <v>Month 159</v>
      </c>
      <c r="C161" s="15">
        <f t="shared" si="31"/>
        <v>376774</v>
      </c>
      <c r="D161" s="15">
        <f t="shared" si="32"/>
        <v>2669</v>
      </c>
      <c r="E161" s="15">
        <f t="shared" si="33"/>
        <v>379443</v>
      </c>
      <c r="F161" s="15">
        <f t="shared" si="34"/>
        <v>3406</v>
      </c>
      <c r="G161" s="15">
        <f t="shared" si="35"/>
        <v>6075</v>
      </c>
      <c r="H161" s="15">
        <f t="shared" si="36"/>
        <v>373368</v>
      </c>
      <c r="I161" s="16" t="str">
        <f t="shared" si="37"/>
        <v>Year 14</v>
      </c>
    </row>
    <row r="162" spans="1:9">
      <c r="A162" s="13">
        <f t="shared" si="29"/>
        <v>160</v>
      </c>
      <c r="B162" s="14" t="str">
        <f t="shared" si="30"/>
        <v>Month 160</v>
      </c>
      <c r="C162" s="15">
        <f t="shared" si="31"/>
        <v>373368</v>
      </c>
      <c r="D162" s="15">
        <f t="shared" si="32"/>
        <v>2645</v>
      </c>
      <c r="E162" s="15">
        <f t="shared" si="33"/>
        <v>376013</v>
      </c>
      <c r="F162" s="15">
        <f t="shared" si="34"/>
        <v>3430</v>
      </c>
      <c r="G162" s="15">
        <f t="shared" si="35"/>
        <v>6075</v>
      </c>
      <c r="H162" s="15">
        <f t="shared" si="36"/>
        <v>369938</v>
      </c>
      <c r="I162" s="16" t="str">
        <f t="shared" si="37"/>
        <v>Year 14</v>
      </c>
    </row>
    <row r="163" spans="1:9">
      <c r="A163" s="13">
        <f t="shared" si="29"/>
        <v>161</v>
      </c>
      <c r="B163" s="14" t="str">
        <f t="shared" si="30"/>
        <v>Month 161</v>
      </c>
      <c r="C163" s="15">
        <f t="shared" si="31"/>
        <v>369938</v>
      </c>
      <c r="D163" s="15">
        <f t="shared" si="32"/>
        <v>2620</v>
      </c>
      <c r="E163" s="15">
        <f t="shared" si="33"/>
        <v>372558</v>
      </c>
      <c r="F163" s="15">
        <f t="shared" si="34"/>
        <v>3455</v>
      </c>
      <c r="G163" s="15">
        <f t="shared" si="35"/>
        <v>6075</v>
      </c>
      <c r="H163" s="15">
        <f t="shared" si="36"/>
        <v>366483</v>
      </c>
      <c r="I163" s="16" t="str">
        <f t="shared" si="37"/>
        <v>Year 14</v>
      </c>
    </row>
    <row r="164" spans="1:9">
      <c r="A164" s="13">
        <f t="shared" si="29"/>
        <v>162</v>
      </c>
      <c r="B164" s="14" t="str">
        <f t="shared" si="30"/>
        <v>Month 162</v>
      </c>
      <c r="C164" s="15">
        <f t="shared" si="31"/>
        <v>366483</v>
      </c>
      <c r="D164" s="15">
        <f t="shared" si="32"/>
        <v>2596</v>
      </c>
      <c r="E164" s="15">
        <f t="shared" si="33"/>
        <v>369079</v>
      </c>
      <c r="F164" s="15">
        <f t="shared" si="34"/>
        <v>3479</v>
      </c>
      <c r="G164" s="15">
        <f t="shared" si="35"/>
        <v>6075</v>
      </c>
      <c r="H164" s="15">
        <f t="shared" si="36"/>
        <v>363004</v>
      </c>
      <c r="I164" s="16" t="str">
        <f t="shared" si="37"/>
        <v>Year 14</v>
      </c>
    </row>
    <row r="165" spans="1:9">
      <c r="A165" s="13">
        <f t="shared" si="29"/>
        <v>163</v>
      </c>
      <c r="B165" s="14" t="str">
        <f t="shared" si="30"/>
        <v>Month 163</v>
      </c>
      <c r="C165" s="15">
        <f t="shared" si="31"/>
        <v>363004</v>
      </c>
      <c r="D165" s="15">
        <f t="shared" si="32"/>
        <v>2571</v>
      </c>
      <c r="E165" s="15">
        <f t="shared" si="33"/>
        <v>365575</v>
      </c>
      <c r="F165" s="15">
        <f t="shared" si="34"/>
        <v>3504</v>
      </c>
      <c r="G165" s="15">
        <f t="shared" si="35"/>
        <v>6075</v>
      </c>
      <c r="H165" s="15">
        <f t="shared" si="36"/>
        <v>359500</v>
      </c>
      <c r="I165" s="16" t="str">
        <f t="shared" si="37"/>
        <v>Year 14</v>
      </c>
    </row>
    <row r="166" spans="1:9">
      <c r="A166" s="13">
        <f t="shared" si="29"/>
        <v>164</v>
      </c>
      <c r="B166" s="14" t="str">
        <f t="shared" si="30"/>
        <v>Month 164</v>
      </c>
      <c r="C166" s="15">
        <f t="shared" si="31"/>
        <v>359500</v>
      </c>
      <c r="D166" s="15">
        <f t="shared" si="32"/>
        <v>2546</v>
      </c>
      <c r="E166" s="15">
        <f t="shared" si="33"/>
        <v>362046</v>
      </c>
      <c r="F166" s="15">
        <f t="shared" si="34"/>
        <v>3529</v>
      </c>
      <c r="G166" s="15">
        <f t="shared" si="35"/>
        <v>6075</v>
      </c>
      <c r="H166" s="15">
        <f t="shared" si="36"/>
        <v>355971</v>
      </c>
      <c r="I166" s="16" t="str">
        <f t="shared" si="37"/>
        <v>Year 14</v>
      </c>
    </row>
    <row r="167" spans="1:9">
      <c r="A167" s="13">
        <f t="shared" si="29"/>
        <v>165</v>
      </c>
      <c r="B167" s="14" t="str">
        <f t="shared" si="30"/>
        <v>Month 165</v>
      </c>
      <c r="C167" s="15">
        <f t="shared" si="31"/>
        <v>355971</v>
      </c>
      <c r="D167" s="15">
        <f t="shared" si="32"/>
        <v>2521</v>
      </c>
      <c r="E167" s="15">
        <f t="shared" si="33"/>
        <v>358492</v>
      </c>
      <c r="F167" s="15">
        <f t="shared" si="34"/>
        <v>3554</v>
      </c>
      <c r="G167" s="15">
        <f t="shared" si="35"/>
        <v>6075</v>
      </c>
      <c r="H167" s="15">
        <f t="shared" si="36"/>
        <v>352417</v>
      </c>
      <c r="I167" s="16" t="str">
        <f t="shared" si="37"/>
        <v>Year 14</v>
      </c>
    </row>
    <row r="168" spans="1:9">
      <c r="A168" s="13">
        <f t="shared" si="29"/>
        <v>166</v>
      </c>
      <c r="B168" s="14" t="str">
        <f t="shared" si="30"/>
        <v>Month 166</v>
      </c>
      <c r="C168" s="15">
        <f t="shared" si="31"/>
        <v>352417</v>
      </c>
      <c r="D168" s="15">
        <f t="shared" si="32"/>
        <v>2496</v>
      </c>
      <c r="E168" s="15">
        <f t="shared" si="33"/>
        <v>354913</v>
      </c>
      <c r="F168" s="15">
        <f t="shared" si="34"/>
        <v>3579</v>
      </c>
      <c r="G168" s="15">
        <f t="shared" si="35"/>
        <v>6075</v>
      </c>
      <c r="H168" s="15">
        <f t="shared" si="36"/>
        <v>348838</v>
      </c>
      <c r="I168" s="16" t="str">
        <f t="shared" si="37"/>
        <v>Year 14</v>
      </c>
    </row>
    <row r="169" spans="1:9">
      <c r="A169" s="13">
        <f t="shared" si="29"/>
        <v>167</v>
      </c>
      <c r="B169" s="14" t="str">
        <f t="shared" si="30"/>
        <v>Month 167</v>
      </c>
      <c r="C169" s="15">
        <f t="shared" si="31"/>
        <v>348838</v>
      </c>
      <c r="D169" s="15">
        <f t="shared" si="32"/>
        <v>2471</v>
      </c>
      <c r="E169" s="15">
        <f t="shared" si="33"/>
        <v>351309</v>
      </c>
      <c r="F169" s="15">
        <f t="shared" si="34"/>
        <v>3604</v>
      </c>
      <c r="G169" s="15">
        <f t="shared" si="35"/>
        <v>6075</v>
      </c>
      <c r="H169" s="15">
        <f t="shared" si="36"/>
        <v>345234</v>
      </c>
      <c r="I169" s="16" t="str">
        <f t="shared" si="37"/>
        <v>Year 14</v>
      </c>
    </row>
    <row r="170" spans="1:9">
      <c r="A170" s="13">
        <f t="shared" si="29"/>
        <v>168</v>
      </c>
      <c r="B170" s="14" t="str">
        <f t="shared" si="30"/>
        <v>Month 168</v>
      </c>
      <c r="C170" s="15">
        <f t="shared" si="31"/>
        <v>345234</v>
      </c>
      <c r="D170" s="15">
        <f t="shared" si="32"/>
        <v>2445</v>
      </c>
      <c r="E170" s="15">
        <f t="shared" si="33"/>
        <v>347679</v>
      </c>
      <c r="F170" s="15">
        <f t="shared" si="34"/>
        <v>3630</v>
      </c>
      <c r="G170" s="15">
        <f t="shared" si="35"/>
        <v>6075</v>
      </c>
      <c r="H170" s="15">
        <f t="shared" si="36"/>
        <v>341604</v>
      </c>
      <c r="I170" s="16" t="str">
        <f t="shared" si="37"/>
        <v>Year 14</v>
      </c>
    </row>
    <row r="171" spans="1:9">
      <c r="A171" s="13">
        <f t="shared" si="29"/>
        <v>169</v>
      </c>
      <c r="B171" s="14" t="str">
        <f t="shared" si="30"/>
        <v>Month 169</v>
      </c>
      <c r="C171" s="15">
        <f t="shared" si="31"/>
        <v>341604</v>
      </c>
      <c r="D171" s="15">
        <f t="shared" si="32"/>
        <v>2420</v>
      </c>
      <c r="E171" s="15">
        <f t="shared" si="33"/>
        <v>344024</v>
      </c>
      <c r="F171" s="15">
        <f t="shared" si="34"/>
        <v>3655</v>
      </c>
      <c r="G171" s="15">
        <f t="shared" si="35"/>
        <v>6075</v>
      </c>
      <c r="H171" s="15">
        <f t="shared" si="36"/>
        <v>337949</v>
      </c>
      <c r="I171" s="16" t="str">
        <f t="shared" si="37"/>
        <v>Year 15</v>
      </c>
    </row>
    <row r="172" spans="1:9">
      <c r="A172" s="13">
        <f t="shared" si="29"/>
        <v>170</v>
      </c>
      <c r="B172" s="14" t="str">
        <f t="shared" si="30"/>
        <v>Month 170</v>
      </c>
      <c r="C172" s="15">
        <f t="shared" si="31"/>
        <v>337949</v>
      </c>
      <c r="D172" s="15">
        <f t="shared" si="32"/>
        <v>2394</v>
      </c>
      <c r="E172" s="15">
        <f t="shared" si="33"/>
        <v>340343</v>
      </c>
      <c r="F172" s="15">
        <f t="shared" si="34"/>
        <v>3681</v>
      </c>
      <c r="G172" s="15">
        <f t="shared" si="35"/>
        <v>6075</v>
      </c>
      <c r="H172" s="15">
        <f t="shared" si="36"/>
        <v>334268</v>
      </c>
      <c r="I172" s="16" t="str">
        <f t="shared" si="37"/>
        <v>Year 15</v>
      </c>
    </row>
    <row r="173" spans="1:9">
      <c r="A173" s="13">
        <f t="shared" si="29"/>
        <v>171</v>
      </c>
      <c r="B173" s="14" t="str">
        <f t="shared" si="30"/>
        <v>Month 171</v>
      </c>
      <c r="C173" s="15">
        <f t="shared" si="31"/>
        <v>334268</v>
      </c>
      <c r="D173" s="15">
        <f t="shared" si="32"/>
        <v>2368</v>
      </c>
      <c r="E173" s="15">
        <f t="shared" si="33"/>
        <v>336636</v>
      </c>
      <c r="F173" s="15">
        <f t="shared" si="34"/>
        <v>3707</v>
      </c>
      <c r="G173" s="15">
        <f t="shared" si="35"/>
        <v>6075</v>
      </c>
      <c r="H173" s="15">
        <f t="shared" si="36"/>
        <v>330561</v>
      </c>
      <c r="I173" s="16" t="str">
        <f t="shared" si="37"/>
        <v>Year 15</v>
      </c>
    </row>
    <row r="174" spans="1:9">
      <c r="A174" s="13">
        <f t="shared" si="29"/>
        <v>172</v>
      </c>
      <c r="B174" s="14" t="str">
        <f t="shared" si="30"/>
        <v>Month 172</v>
      </c>
      <c r="C174" s="15">
        <f t="shared" si="31"/>
        <v>330561</v>
      </c>
      <c r="D174" s="15">
        <f t="shared" si="32"/>
        <v>2341</v>
      </c>
      <c r="E174" s="15">
        <f t="shared" si="33"/>
        <v>332902</v>
      </c>
      <c r="F174" s="15">
        <f t="shared" si="34"/>
        <v>3734</v>
      </c>
      <c r="G174" s="15">
        <f t="shared" si="35"/>
        <v>6075</v>
      </c>
      <c r="H174" s="15">
        <f t="shared" si="36"/>
        <v>326827</v>
      </c>
      <c r="I174" s="16" t="str">
        <f t="shared" si="37"/>
        <v>Year 15</v>
      </c>
    </row>
    <row r="175" spans="1:9">
      <c r="A175" s="13">
        <f t="shared" si="29"/>
        <v>173</v>
      </c>
      <c r="B175" s="14" t="str">
        <f t="shared" si="30"/>
        <v>Month 173</v>
      </c>
      <c r="C175" s="15">
        <f t="shared" si="31"/>
        <v>326827</v>
      </c>
      <c r="D175" s="15">
        <f t="shared" si="32"/>
        <v>2315</v>
      </c>
      <c r="E175" s="15">
        <f t="shared" si="33"/>
        <v>329142</v>
      </c>
      <c r="F175" s="15">
        <f t="shared" si="34"/>
        <v>3760</v>
      </c>
      <c r="G175" s="15">
        <f t="shared" si="35"/>
        <v>6075</v>
      </c>
      <c r="H175" s="15">
        <f t="shared" si="36"/>
        <v>323067</v>
      </c>
      <c r="I175" s="16" t="str">
        <f t="shared" si="37"/>
        <v>Year 15</v>
      </c>
    </row>
    <row r="176" spans="1:9">
      <c r="A176" s="13">
        <f t="shared" si="29"/>
        <v>174</v>
      </c>
      <c r="B176" s="14" t="str">
        <f t="shared" si="30"/>
        <v>Month 174</v>
      </c>
      <c r="C176" s="15">
        <f t="shared" si="31"/>
        <v>323067</v>
      </c>
      <c r="D176" s="15">
        <f t="shared" si="32"/>
        <v>2288</v>
      </c>
      <c r="E176" s="15">
        <f t="shared" si="33"/>
        <v>325355</v>
      </c>
      <c r="F176" s="15">
        <f t="shared" si="34"/>
        <v>3787</v>
      </c>
      <c r="G176" s="15">
        <f t="shared" si="35"/>
        <v>6075</v>
      </c>
      <c r="H176" s="15">
        <f t="shared" si="36"/>
        <v>319280</v>
      </c>
      <c r="I176" s="16" t="str">
        <f t="shared" si="37"/>
        <v>Year 15</v>
      </c>
    </row>
    <row r="177" spans="1:9">
      <c r="A177" s="13">
        <f t="shared" si="29"/>
        <v>175</v>
      </c>
      <c r="B177" s="14" t="str">
        <f t="shared" si="30"/>
        <v>Month 175</v>
      </c>
      <c r="C177" s="15">
        <f t="shared" si="31"/>
        <v>319280</v>
      </c>
      <c r="D177" s="15">
        <f t="shared" si="32"/>
        <v>2262</v>
      </c>
      <c r="E177" s="15">
        <f t="shared" si="33"/>
        <v>321542</v>
      </c>
      <c r="F177" s="15">
        <f t="shared" si="34"/>
        <v>3813</v>
      </c>
      <c r="G177" s="15">
        <f t="shared" si="35"/>
        <v>6075</v>
      </c>
      <c r="H177" s="15">
        <f t="shared" si="36"/>
        <v>315467</v>
      </c>
      <c r="I177" s="16" t="str">
        <f t="shared" si="37"/>
        <v>Year 15</v>
      </c>
    </row>
    <row r="178" spans="1:9">
      <c r="A178" s="13">
        <f t="shared" si="29"/>
        <v>176</v>
      </c>
      <c r="B178" s="14" t="str">
        <f t="shared" si="30"/>
        <v>Month 176</v>
      </c>
      <c r="C178" s="15">
        <f t="shared" si="31"/>
        <v>315467</v>
      </c>
      <c r="D178" s="15">
        <f t="shared" si="32"/>
        <v>2235</v>
      </c>
      <c r="E178" s="15">
        <f t="shared" si="33"/>
        <v>317702</v>
      </c>
      <c r="F178" s="15">
        <f t="shared" si="34"/>
        <v>3840</v>
      </c>
      <c r="G178" s="15">
        <f t="shared" si="35"/>
        <v>6075</v>
      </c>
      <c r="H178" s="15">
        <f t="shared" si="36"/>
        <v>311627</v>
      </c>
      <c r="I178" s="16" t="str">
        <f t="shared" si="37"/>
        <v>Year 15</v>
      </c>
    </row>
    <row r="179" spans="1:9">
      <c r="A179" s="13">
        <f t="shared" si="29"/>
        <v>177</v>
      </c>
      <c r="B179" s="14" t="str">
        <f t="shared" si="30"/>
        <v>Month 177</v>
      </c>
      <c r="C179" s="15">
        <f t="shared" si="31"/>
        <v>311627</v>
      </c>
      <c r="D179" s="15">
        <f t="shared" si="32"/>
        <v>2207</v>
      </c>
      <c r="E179" s="15">
        <f t="shared" si="33"/>
        <v>313834</v>
      </c>
      <c r="F179" s="15">
        <f t="shared" si="34"/>
        <v>3868</v>
      </c>
      <c r="G179" s="15">
        <f t="shared" si="35"/>
        <v>6075</v>
      </c>
      <c r="H179" s="15">
        <f t="shared" si="36"/>
        <v>307759</v>
      </c>
      <c r="I179" s="16" t="str">
        <f t="shared" si="37"/>
        <v>Year 15</v>
      </c>
    </row>
    <row r="180" spans="1:9">
      <c r="A180" s="13">
        <f t="shared" si="29"/>
        <v>178</v>
      </c>
      <c r="B180" s="14" t="str">
        <f t="shared" si="30"/>
        <v>Month 178</v>
      </c>
      <c r="C180" s="15">
        <f t="shared" si="31"/>
        <v>307759</v>
      </c>
      <c r="D180" s="15">
        <f t="shared" si="32"/>
        <v>2180</v>
      </c>
      <c r="E180" s="15">
        <f t="shared" si="33"/>
        <v>309939</v>
      </c>
      <c r="F180" s="15">
        <f t="shared" si="34"/>
        <v>3895</v>
      </c>
      <c r="G180" s="15">
        <f t="shared" si="35"/>
        <v>6075</v>
      </c>
      <c r="H180" s="15">
        <f t="shared" si="36"/>
        <v>303864</v>
      </c>
      <c r="I180" s="16" t="str">
        <f t="shared" si="37"/>
        <v>Year 15</v>
      </c>
    </row>
    <row r="181" spans="1:9">
      <c r="A181" s="13">
        <f t="shared" si="29"/>
        <v>179</v>
      </c>
      <c r="B181" s="14" t="str">
        <f t="shared" si="30"/>
        <v>Month 179</v>
      </c>
      <c r="C181" s="15">
        <f t="shared" si="31"/>
        <v>303864</v>
      </c>
      <c r="D181" s="15">
        <f t="shared" si="32"/>
        <v>2152</v>
      </c>
      <c r="E181" s="15">
        <f t="shared" si="33"/>
        <v>306016</v>
      </c>
      <c r="F181" s="15">
        <f t="shared" si="34"/>
        <v>3923</v>
      </c>
      <c r="G181" s="15">
        <f t="shared" si="35"/>
        <v>6075</v>
      </c>
      <c r="H181" s="15">
        <f t="shared" si="36"/>
        <v>299941</v>
      </c>
      <c r="I181" s="16" t="str">
        <f t="shared" si="37"/>
        <v>Year 15</v>
      </c>
    </row>
    <row r="182" spans="1:9">
      <c r="A182" s="13">
        <f t="shared" si="29"/>
        <v>180</v>
      </c>
      <c r="B182" s="14" t="str">
        <f t="shared" si="30"/>
        <v>Month 180</v>
      </c>
      <c r="C182" s="15">
        <f t="shared" si="31"/>
        <v>299941</v>
      </c>
      <c r="D182" s="15">
        <f t="shared" si="32"/>
        <v>2125</v>
      </c>
      <c r="E182" s="15">
        <f t="shared" si="33"/>
        <v>302066</v>
      </c>
      <c r="F182" s="15">
        <f t="shared" si="34"/>
        <v>3950</v>
      </c>
      <c r="G182" s="15">
        <f t="shared" si="35"/>
        <v>6075</v>
      </c>
      <c r="H182" s="15">
        <f t="shared" si="36"/>
        <v>295991</v>
      </c>
      <c r="I182" s="16" t="str">
        <f t="shared" si="37"/>
        <v>Year 15</v>
      </c>
    </row>
    <row r="183" spans="1:9">
      <c r="A183" s="13">
        <f t="shared" si="29"/>
        <v>181</v>
      </c>
      <c r="B183" s="14" t="str">
        <f t="shared" si="30"/>
        <v>Month 181</v>
      </c>
      <c r="C183" s="15">
        <f t="shared" si="31"/>
        <v>295991</v>
      </c>
      <c r="D183" s="15">
        <f t="shared" si="32"/>
        <v>2097</v>
      </c>
      <c r="E183" s="15">
        <f t="shared" si="33"/>
        <v>298088</v>
      </c>
      <c r="F183" s="15">
        <f t="shared" si="34"/>
        <v>3978</v>
      </c>
      <c r="G183" s="15">
        <f t="shared" si="35"/>
        <v>6075</v>
      </c>
      <c r="H183" s="15">
        <f t="shared" si="36"/>
        <v>292013</v>
      </c>
      <c r="I183" s="16" t="str">
        <f t="shared" si="37"/>
        <v>Year 16</v>
      </c>
    </row>
    <row r="184" spans="1:9">
      <c r="A184" s="13">
        <f t="shared" si="29"/>
        <v>182</v>
      </c>
      <c r="B184" s="14" t="str">
        <f t="shared" si="30"/>
        <v>Month 182</v>
      </c>
      <c r="C184" s="15">
        <f t="shared" si="31"/>
        <v>292013</v>
      </c>
      <c r="D184" s="15">
        <f t="shared" si="32"/>
        <v>2068</v>
      </c>
      <c r="E184" s="15">
        <f t="shared" si="33"/>
        <v>294081</v>
      </c>
      <c r="F184" s="15">
        <f t="shared" si="34"/>
        <v>4007</v>
      </c>
      <c r="G184" s="15">
        <f t="shared" si="35"/>
        <v>6075</v>
      </c>
      <c r="H184" s="15">
        <f t="shared" si="36"/>
        <v>288006</v>
      </c>
      <c r="I184" s="16" t="str">
        <f t="shared" si="37"/>
        <v>Year 16</v>
      </c>
    </row>
    <row r="185" spans="1:9">
      <c r="A185" s="13">
        <f t="shared" si="29"/>
        <v>183</v>
      </c>
      <c r="B185" s="14" t="str">
        <f t="shared" si="30"/>
        <v>Month 183</v>
      </c>
      <c r="C185" s="15">
        <f t="shared" si="31"/>
        <v>288006</v>
      </c>
      <c r="D185" s="15">
        <f t="shared" si="32"/>
        <v>2040</v>
      </c>
      <c r="E185" s="15">
        <f t="shared" si="33"/>
        <v>290046</v>
      </c>
      <c r="F185" s="15">
        <f t="shared" si="34"/>
        <v>4035</v>
      </c>
      <c r="G185" s="15">
        <f t="shared" si="35"/>
        <v>6075</v>
      </c>
      <c r="H185" s="15">
        <f t="shared" si="36"/>
        <v>283971</v>
      </c>
      <c r="I185" s="16" t="str">
        <f t="shared" si="37"/>
        <v>Year 16</v>
      </c>
    </row>
    <row r="186" spans="1:9">
      <c r="A186" s="13">
        <f t="shared" si="29"/>
        <v>184</v>
      </c>
      <c r="B186" s="14" t="str">
        <f t="shared" si="30"/>
        <v>Month 184</v>
      </c>
      <c r="C186" s="15">
        <f t="shared" si="31"/>
        <v>283971</v>
      </c>
      <c r="D186" s="15">
        <f t="shared" si="32"/>
        <v>2011</v>
      </c>
      <c r="E186" s="15">
        <f t="shared" si="33"/>
        <v>285982</v>
      </c>
      <c r="F186" s="15">
        <f t="shared" si="34"/>
        <v>4064</v>
      </c>
      <c r="G186" s="15">
        <f t="shared" si="35"/>
        <v>6075</v>
      </c>
      <c r="H186" s="15">
        <f t="shared" si="36"/>
        <v>279907</v>
      </c>
      <c r="I186" s="16" t="str">
        <f t="shared" si="37"/>
        <v>Year 16</v>
      </c>
    </row>
    <row r="187" spans="1:9">
      <c r="A187" s="13">
        <f t="shared" si="29"/>
        <v>185</v>
      </c>
      <c r="B187" s="14" t="str">
        <f t="shared" si="30"/>
        <v>Month 185</v>
      </c>
      <c r="C187" s="15">
        <f t="shared" si="31"/>
        <v>279907</v>
      </c>
      <c r="D187" s="15">
        <f t="shared" si="32"/>
        <v>1983</v>
      </c>
      <c r="E187" s="15">
        <f t="shared" si="33"/>
        <v>281890</v>
      </c>
      <c r="F187" s="15">
        <f t="shared" si="34"/>
        <v>4092</v>
      </c>
      <c r="G187" s="15">
        <f t="shared" si="35"/>
        <v>6075</v>
      </c>
      <c r="H187" s="15">
        <f t="shared" si="36"/>
        <v>275815</v>
      </c>
      <c r="I187" s="16" t="str">
        <f t="shared" si="37"/>
        <v>Year 16</v>
      </c>
    </row>
    <row r="188" spans="1:9">
      <c r="A188" s="13">
        <f t="shared" si="29"/>
        <v>186</v>
      </c>
      <c r="B188" s="14" t="str">
        <f t="shared" si="30"/>
        <v>Month 186</v>
      </c>
      <c r="C188" s="15">
        <f t="shared" si="31"/>
        <v>275815</v>
      </c>
      <c r="D188" s="15">
        <f t="shared" si="32"/>
        <v>1954</v>
      </c>
      <c r="E188" s="15">
        <f t="shared" si="33"/>
        <v>277769</v>
      </c>
      <c r="F188" s="15">
        <f t="shared" si="34"/>
        <v>4121</v>
      </c>
      <c r="G188" s="15">
        <f t="shared" si="35"/>
        <v>6075</v>
      </c>
      <c r="H188" s="15">
        <f t="shared" si="36"/>
        <v>271694</v>
      </c>
      <c r="I188" s="16" t="str">
        <f t="shared" si="37"/>
        <v>Year 16</v>
      </c>
    </row>
    <row r="189" spans="1:9">
      <c r="A189" s="13">
        <f t="shared" si="29"/>
        <v>187</v>
      </c>
      <c r="B189" s="14" t="str">
        <f t="shared" si="30"/>
        <v>Month 187</v>
      </c>
      <c r="C189" s="15">
        <f t="shared" si="31"/>
        <v>271694</v>
      </c>
      <c r="D189" s="15">
        <f t="shared" si="32"/>
        <v>1924</v>
      </c>
      <c r="E189" s="15">
        <f t="shared" si="33"/>
        <v>273618</v>
      </c>
      <c r="F189" s="15">
        <f t="shared" si="34"/>
        <v>4151</v>
      </c>
      <c r="G189" s="15">
        <f t="shared" si="35"/>
        <v>6075</v>
      </c>
      <c r="H189" s="15">
        <f t="shared" si="36"/>
        <v>267543</v>
      </c>
      <c r="I189" s="16" t="str">
        <f t="shared" si="37"/>
        <v>Year 16</v>
      </c>
    </row>
    <row r="190" spans="1:9">
      <c r="A190" s="13">
        <f t="shared" si="29"/>
        <v>188</v>
      </c>
      <c r="B190" s="14" t="str">
        <f t="shared" si="30"/>
        <v>Month 188</v>
      </c>
      <c r="C190" s="15">
        <f t="shared" si="31"/>
        <v>267543</v>
      </c>
      <c r="D190" s="15">
        <f t="shared" si="32"/>
        <v>1895</v>
      </c>
      <c r="E190" s="15">
        <f t="shared" si="33"/>
        <v>269438</v>
      </c>
      <c r="F190" s="15">
        <f t="shared" si="34"/>
        <v>4180</v>
      </c>
      <c r="G190" s="15">
        <f t="shared" si="35"/>
        <v>6075</v>
      </c>
      <c r="H190" s="15">
        <f t="shared" si="36"/>
        <v>263363</v>
      </c>
      <c r="I190" s="16" t="str">
        <f t="shared" si="37"/>
        <v>Year 16</v>
      </c>
    </row>
    <row r="191" spans="1:9">
      <c r="A191" s="13">
        <f t="shared" si="29"/>
        <v>189</v>
      </c>
      <c r="B191" s="14" t="str">
        <f t="shared" si="30"/>
        <v>Month 189</v>
      </c>
      <c r="C191" s="15">
        <f t="shared" si="31"/>
        <v>263363</v>
      </c>
      <c r="D191" s="15">
        <f t="shared" si="32"/>
        <v>1865</v>
      </c>
      <c r="E191" s="15">
        <f t="shared" si="33"/>
        <v>265228</v>
      </c>
      <c r="F191" s="15">
        <f t="shared" si="34"/>
        <v>4210</v>
      </c>
      <c r="G191" s="15">
        <f t="shared" si="35"/>
        <v>6075</v>
      </c>
      <c r="H191" s="15">
        <f t="shared" si="36"/>
        <v>259153</v>
      </c>
      <c r="I191" s="16" t="str">
        <f t="shared" si="37"/>
        <v>Year 16</v>
      </c>
    </row>
    <row r="192" spans="1:9">
      <c r="A192" s="13">
        <f t="shared" si="29"/>
        <v>190</v>
      </c>
      <c r="B192" s="14" t="str">
        <f t="shared" si="30"/>
        <v>Month 190</v>
      </c>
      <c r="C192" s="15">
        <f t="shared" si="31"/>
        <v>259153</v>
      </c>
      <c r="D192" s="15">
        <f t="shared" si="32"/>
        <v>1836</v>
      </c>
      <c r="E192" s="15">
        <f t="shared" si="33"/>
        <v>260989</v>
      </c>
      <c r="F192" s="15">
        <f t="shared" si="34"/>
        <v>4239</v>
      </c>
      <c r="G192" s="15">
        <f t="shared" si="35"/>
        <v>6075</v>
      </c>
      <c r="H192" s="15">
        <f t="shared" si="36"/>
        <v>254914</v>
      </c>
      <c r="I192" s="16" t="str">
        <f t="shared" si="37"/>
        <v>Year 16</v>
      </c>
    </row>
    <row r="193" spans="1:9">
      <c r="A193" s="13">
        <f t="shared" si="29"/>
        <v>191</v>
      </c>
      <c r="B193" s="14" t="str">
        <f t="shared" si="30"/>
        <v>Month 191</v>
      </c>
      <c r="C193" s="15">
        <f t="shared" si="31"/>
        <v>254914</v>
      </c>
      <c r="D193" s="15">
        <f t="shared" si="32"/>
        <v>1806</v>
      </c>
      <c r="E193" s="15">
        <f t="shared" si="33"/>
        <v>256720</v>
      </c>
      <c r="F193" s="15">
        <f t="shared" si="34"/>
        <v>4269</v>
      </c>
      <c r="G193" s="15">
        <f t="shared" si="35"/>
        <v>6075</v>
      </c>
      <c r="H193" s="15">
        <f t="shared" si="36"/>
        <v>250645</v>
      </c>
      <c r="I193" s="16" t="str">
        <f t="shared" si="37"/>
        <v>Year 16</v>
      </c>
    </row>
    <row r="194" spans="1:9">
      <c r="A194" s="13">
        <f t="shared" si="29"/>
        <v>192</v>
      </c>
      <c r="B194" s="14" t="str">
        <f t="shared" si="30"/>
        <v>Month 192</v>
      </c>
      <c r="C194" s="15">
        <f t="shared" si="31"/>
        <v>250645</v>
      </c>
      <c r="D194" s="15">
        <f t="shared" si="32"/>
        <v>1775</v>
      </c>
      <c r="E194" s="15">
        <f t="shared" si="33"/>
        <v>252420</v>
      </c>
      <c r="F194" s="15">
        <f t="shared" si="34"/>
        <v>4300</v>
      </c>
      <c r="G194" s="15">
        <f t="shared" si="35"/>
        <v>6075</v>
      </c>
      <c r="H194" s="15">
        <f t="shared" si="36"/>
        <v>246345</v>
      </c>
      <c r="I194" s="16" t="str">
        <f t="shared" si="37"/>
        <v>Year 16</v>
      </c>
    </row>
    <row r="195" spans="1:9">
      <c r="A195" s="13">
        <f t="shared" si="29"/>
        <v>193</v>
      </c>
      <c r="B195" s="14" t="str">
        <f t="shared" si="30"/>
        <v>Month 193</v>
      </c>
      <c r="C195" s="15">
        <f t="shared" si="31"/>
        <v>246345</v>
      </c>
      <c r="D195" s="15">
        <f t="shared" si="32"/>
        <v>1745</v>
      </c>
      <c r="E195" s="15">
        <f t="shared" si="33"/>
        <v>248090</v>
      </c>
      <c r="F195" s="15">
        <f t="shared" si="34"/>
        <v>4330</v>
      </c>
      <c r="G195" s="15">
        <f t="shared" si="35"/>
        <v>6075</v>
      </c>
      <c r="H195" s="15">
        <f t="shared" si="36"/>
        <v>242015</v>
      </c>
      <c r="I195" s="16" t="str">
        <f t="shared" si="37"/>
        <v>Year 17</v>
      </c>
    </row>
    <row r="196" spans="1:9">
      <c r="A196" s="13">
        <f t="shared" si="29"/>
        <v>194</v>
      </c>
      <c r="B196" s="14" t="str">
        <f t="shared" si="30"/>
        <v>Month 194</v>
      </c>
      <c r="C196" s="15">
        <f t="shared" si="31"/>
        <v>242015</v>
      </c>
      <c r="D196" s="15">
        <f t="shared" si="32"/>
        <v>1714</v>
      </c>
      <c r="E196" s="15">
        <f t="shared" si="33"/>
        <v>243729</v>
      </c>
      <c r="F196" s="15">
        <f t="shared" si="34"/>
        <v>4361</v>
      </c>
      <c r="G196" s="15">
        <f t="shared" si="35"/>
        <v>6075</v>
      </c>
      <c r="H196" s="15">
        <f t="shared" si="36"/>
        <v>237654</v>
      </c>
      <c r="I196" s="16" t="str">
        <f t="shared" si="37"/>
        <v>Year 17</v>
      </c>
    </row>
    <row r="197" spans="1:9">
      <c r="A197" s="13">
        <f t="shared" si="29"/>
        <v>195</v>
      </c>
      <c r="B197" s="14" t="str">
        <f t="shared" si="30"/>
        <v>Month 195</v>
      </c>
      <c r="C197" s="15">
        <f t="shared" si="31"/>
        <v>237654</v>
      </c>
      <c r="D197" s="15">
        <f t="shared" si="32"/>
        <v>1683</v>
      </c>
      <c r="E197" s="15">
        <f t="shared" si="33"/>
        <v>239337</v>
      </c>
      <c r="F197" s="15">
        <f t="shared" si="34"/>
        <v>4392</v>
      </c>
      <c r="G197" s="15">
        <f t="shared" si="35"/>
        <v>6075</v>
      </c>
      <c r="H197" s="15">
        <f t="shared" si="36"/>
        <v>233262</v>
      </c>
      <c r="I197" s="16" t="str">
        <f t="shared" si="37"/>
        <v>Year 17</v>
      </c>
    </row>
    <row r="198" spans="1:9">
      <c r="A198" s="13">
        <f t="shared" si="29"/>
        <v>196</v>
      </c>
      <c r="B198" s="14" t="str">
        <f t="shared" si="30"/>
        <v>Month 196</v>
      </c>
      <c r="C198" s="15">
        <f t="shared" si="31"/>
        <v>233262</v>
      </c>
      <c r="D198" s="15">
        <f t="shared" si="32"/>
        <v>1652</v>
      </c>
      <c r="E198" s="15">
        <f t="shared" si="33"/>
        <v>234914</v>
      </c>
      <c r="F198" s="15">
        <f t="shared" si="34"/>
        <v>4423</v>
      </c>
      <c r="G198" s="15">
        <f t="shared" si="35"/>
        <v>6075</v>
      </c>
      <c r="H198" s="15">
        <f t="shared" si="36"/>
        <v>228839</v>
      </c>
      <c r="I198" s="16" t="str">
        <f t="shared" si="37"/>
        <v>Year 17</v>
      </c>
    </row>
    <row r="199" spans="1:9">
      <c r="A199" s="13">
        <f t="shared" si="29"/>
        <v>197</v>
      </c>
      <c r="B199" s="14" t="str">
        <f t="shared" si="30"/>
        <v>Month 197</v>
      </c>
      <c r="C199" s="15">
        <f t="shared" si="31"/>
        <v>228839</v>
      </c>
      <c r="D199" s="15">
        <f t="shared" si="32"/>
        <v>1621</v>
      </c>
      <c r="E199" s="15">
        <f t="shared" si="33"/>
        <v>230460</v>
      </c>
      <c r="F199" s="15">
        <f t="shared" si="34"/>
        <v>4454</v>
      </c>
      <c r="G199" s="15">
        <f t="shared" si="35"/>
        <v>6075</v>
      </c>
      <c r="H199" s="15">
        <f t="shared" si="36"/>
        <v>224385</v>
      </c>
      <c r="I199" s="16" t="str">
        <f t="shared" si="37"/>
        <v>Year 17</v>
      </c>
    </row>
    <row r="200" spans="1:9">
      <c r="A200" s="13">
        <f t="shared" si="29"/>
        <v>198</v>
      </c>
      <c r="B200" s="14" t="str">
        <f t="shared" si="30"/>
        <v>Month 198</v>
      </c>
      <c r="C200" s="15">
        <f t="shared" si="31"/>
        <v>224385</v>
      </c>
      <c r="D200" s="15">
        <f t="shared" si="32"/>
        <v>1589</v>
      </c>
      <c r="E200" s="15">
        <f t="shared" si="33"/>
        <v>225974</v>
      </c>
      <c r="F200" s="15">
        <f t="shared" si="34"/>
        <v>4486</v>
      </c>
      <c r="G200" s="15">
        <f t="shared" si="35"/>
        <v>6075</v>
      </c>
      <c r="H200" s="15">
        <f t="shared" si="36"/>
        <v>219899</v>
      </c>
      <c r="I200" s="16" t="str">
        <f t="shared" si="37"/>
        <v>Year 17</v>
      </c>
    </row>
    <row r="201" spans="1:9">
      <c r="A201" s="13">
        <f t="shared" si="29"/>
        <v>199</v>
      </c>
      <c r="B201" s="14" t="str">
        <f t="shared" si="30"/>
        <v>Month 199</v>
      </c>
      <c r="C201" s="15">
        <f t="shared" si="31"/>
        <v>219899</v>
      </c>
      <c r="D201" s="15">
        <f t="shared" si="32"/>
        <v>1558</v>
      </c>
      <c r="E201" s="15">
        <f t="shared" si="33"/>
        <v>221457</v>
      </c>
      <c r="F201" s="15">
        <f t="shared" si="34"/>
        <v>4517</v>
      </c>
      <c r="G201" s="15">
        <f t="shared" si="35"/>
        <v>6075</v>
      </c>
      <c r="H201" s="15">
        <f t="shared" si="36"/>
        <v>215382</v>
      </c>
      <c r="I201" s="16" t="str">
        <f t="shared" si="37"/>
        <v>Year 17</v>
      </c>
    </row>
    <row r="202" spans="1:9">
      <c r="A202" s="13">
        <f t="shared" si="29"/>
        <v>200</v>
      </c>
      <c r="B202" s="14" t="str">
        <f t="shared" si="30"/>
        <v>Month 200</v>
      </c>
      <c r="C202" s="15">
        <f t="shared" si="31"/>
        <v>215382</v>
      </c>
      <c r="D202" s="15">
        <f t="shared" si="32"/>
        <v>1526</v>
      </c>
      <c r="E202" s="15">
        <f t="shared" si="33"/>
        <v>216908</v>
      </c>
      <c r="F202" s="15">
        <f t="shared" si="34"/>
        <v>4549</v>
      </c>
      <c r="G202" s="15">
        <f t="shared" si="35"/>
        <v>6075</v>
      </c>
      <c r="H202" s="15">
        <f t="shared" si="36"/>
        <v>210833</v>
      </c>
      <c r="I202" s="16" t="str">
        <f t="shared" si="37"/>
        <v>Year 17</v>
      </c>
    </row>
    <row r="203" spans="1:9">
      <c r="A203" s="13">
        <f t="shared" si="29"/>
        <v>201</v>
      </c>
      <c r="B203" s="14" t="str">
        <f t="shared" si="30"/>
        <v>Month 201</v>
      </c>
      <c r="C203" s="15">
        <f t="shared" si="31"/>
        <v>210833</v>
      </c>
      <c r="D203" s="15">
        <f t="shared" si="32"/>
        <v>1493</v>
      </c>
      <c r="E203" s="15">
        <f t="shared" si="33"/>
        <v>212326</v>
      </c>
      <c r="F203" s="15">
        <f t="shared" si="34"/>
        <v>4582</v>
      </c>
      <c r="G203" s="15">
        <f t="shared" si="35"/>
        <v>6075</v>
      </c>
      <c r="H203" s="15">
        <f t="shared" si="36"/>
        <v>206251</v>
      </c>
      <c r="I203" s="16" t="str">
        <f t="shared" si="37"/>
        <v>Year 17</v>
      </c>
    </row>
    <row r="204" spans="1:9">
      <c r="A204" s="13">
        <f t="shared" si="29"/>
        <v>202</v>
      </c>
      <c r="B204" s="14" t="str">
        <f t="shared" si="30"/>
        <v>Month 202</v>
      </c>
      <c r="C204" s="15">
        <f t="shared" si="31"/>
        <v>206251</v>
      </c>
      <c r="D204" s="15">
        <f t="shared" si="32"/>
        <v>1461</v>
      </c>
      <c r="E204" s="15">
        <f t="shared" si="33"/>
        <v>207712</v>
      </c>
      <c r="F204" s="15">
        <f t="shared" si="34"/>
        <v>4614</v>
      </c>
      <c r="G204" s="15">
        <f t="shared" si="35"/>
        <v>6075</v>
      </c>
      <c r="H204" s="15">
        <f t="shared" si="36"/>
        <v>201637</v>
      </c>
      <c r="I204" s="16" t="str">
        <f t="shared" si="37"/>
        <v>Year 17</v>
      </c>
    </row>
    <row r="205" spans="1:9">
      <c r="A205" s="13">
        <f t="shared" si="29"/>
        <v>203</v>
      </c>
      <c r="B205" s="14" t="str">
        <f t="shared" si="30"/>
        <v>Month 203</v>
      </c>
      <c r="C205" s="15">
        <f t="shared" si="31"/>
        <v>201637</v>
      </c>
      <c r="D205" s="15">
        <f t="shared" si="32"/>
        <v>1428</v>
      </c>
      <c r="E205" s="15">
        <f t="shared" si="33"/>
        <v>203065</v>
      </c>
      <c r="F205" s="15">
        <f t="shared" si="34"/>
        <v>4647</v>
      </c>
      <c r="G205" s="15">
        <f t="shared" si="35"/>
        <v>6075</v>
      </c>
      <c r="H205" s="15">
        <f t="shared" si="36"/>
        <v>196990</v>
      </c>
      <c r="I205" s="16" t="str">
        <f t="shared" si="37"/>
        <v>Year 17</v>
      </c>
    </row>
    <row r="206" spans="1:9">
      <c r="A206" s="13">
        <f t="shared" si="29"/>
        <v>204</v>
      </c>
      <c r="B206" s="14" t="str">
        <f t="shared" si="30"/>
        <v>Month 204</v>
      </c>
      <c r="C206" s="15">
        <f t="shared" si="31"/>
        <v>196990</v>
      </c>
      <c r="D206" s="15">
        <f t="shared" si="32"/>
        <v>1395</v>
      </c>
      <c r="E206" s="15">
        <f t="shared" si="33"/>
        <v>198385</v>
      </c>
      <c r="F206" s="15">
        <f t="shared" si="34"/>
        <v>4680</v>
      </c>
      <c r="G206" s="15">
        <f t="shared" si="35"/>
        <v>6075</v>
      </c>
      <c r="H206" s="15">
        <f t="shared" si="36"/>
        <v>192310</v>
      </c>
      <c r="I206" s="16" t="str">
        <f t="shared" si="37"/>
        <v>Year 17</v>
      </c>
    </row>
    <row r="207" spans="1:9">
      <c r="A207" s="13">
        <f t="shared" si="29"/>
        <v>205</v>
      </c>
      <c r="B207" s="14" t="str">
        <f t="shared" si="30"/>
        <v>Month 205</v>
      </c>
      <c r="C207" s="15">
        <f t="shared" si="31"/>
        <v>192310</v>
      </c>
      <c r="D207" s="15">
        <f t="shared" si="32"/>
        <v>1362</v>
      </c>
      <c r="E207" s="15">
        <f t="shared" si="33"/>
        <v>193672</v>
      </c>
      <c r="F207" s="15">
        <f t="shared" si="34"/>
        <v>4713</v>
      </c>
      <c r="G207" s="15">
        <f t="shared" si="35"/>
        <v>6075</v>
      </c>
      <c r="H207" s="15">
        <f t="shared" si="36"/>
        <v>187597</v>
      </c>
      <c r="I207" s="16" t="str">
        <f t="shared" si="37"/>
        <v>Year 18</v>
      </c>
    </row>
    <row r="208" spans="1:9">
      <c r="A208" s="13">
        <f t="shared" si="29"/>
        <v>206</v>
      </c>
      <c r="B208" s="14" t="str">
        <f t="shared" si="30"/>
        <v>Month 206</v>
      </c>
      <c r="C208" s="15">
        <f t="shared" si="31"/>
        <v>187597</v>
      </c>
      <c r="D208" s="15">
        <f t="shared" si="32"/>
        <v>1329</v>
      </c>
      <c r="E208" s="15">
        <f t="shared" si="33"/>
        <v>188926</v>
      </c>
      <c r="F208" s="15">
        <f t="shared" si="34"/>
        <v>4746</v>
      </c>
      <c r="G208" s="15">
        <f t="shared" si="35"/>
        <v>6075</v>
      </c>
      <c r="H208" s="15">
        <f t="shared" si="36"/>
        <v>182851</v>
      </c>
      <c r="I208" s="16" t="str">
        <f t="shared" si="37"/>
        <v>Year 18</v>
      </c>
    </row>
    <row r="209" spans="1:9">
      <c r="A209" s="13">
        <f t="shared" si="29"/>
        <v>207</v>
      </c>
      <c r="B209" s="14" t="str">
        <f t="shared" si="30"/>
        <v>Month 207</v>
      </c>
      <c r="C209" s="15">
        <f t="shared" si="31"/>
        <v>182851</v>
      </c>
      <c r="D209" s="15">
        <f t="shared" si="32"/>
        <v>1295</v>
      </c>
      <c r="E209" s="15">
        <f t="shared" si="33"/>
        <v>184146</v>
      </c>
      <c r="F209" s="15">
        <f t="shared" si="34"/>
        <v>4780</v>
      </c>
      <c r="G209" s="15">
        <f t="shared" si="35"/>
        <v>6075</v>
      </c>
      <c r="H209" s="15">
        <f t="shared" si="36"/>
        <v>178071</v>
      </c>
      <c r="I209" s="16" t="str">
        <f t="shared" si="37"/>
        <v>Year 18</v>
      </c>
    </row>
    <row r="210" spans="1:9">
      <c r="A210" s="13">
        <f t="shared" si="29"/>
        <v>208</v>
      </c>
      <c r="B210" s="14" t="str">
        <f t="shared" si="30"/>
        <v>Month 208</v>
      </c>
      <c r="C210" s="15">
        <f t="shared" si="31"/>
        <v>178071</v>
      </c>
      <c r="D210" s="15">
        <f t="shared" si="32"/>
        <v>1261</v>
      </c>
      <c r="E210" s="15">
        <f t="shared" si="33"/>
        <v>179332</v>
      </c>
      <c r="F210" s="15">
        <f t="shared" si="34"/>
        <v>4814</v>
      </c>
      <c r="G210" s="15">
        <f t="shared" si="35"/>
        <v>6075</v>
      </c>
      <c r="H210" s="15">
        <f t="shared" si="36"/>
        <v>173257</v>
      </c>
      <c r="I210" s="16" t="str">
        <f t="shared" si="37"/>
        <v>Year 18</v>
      </c>
    </row>
    <row r="211" spans="1:9">
      <c r="A211" s="13">
        <f t="shared" si="29"/>
        <v>209</v>
      </c>
      <c r="B211" s="14" t="str">
        <f t="shared" si="30"/>
        <v>Month 209</v>
      </c>
      <c r="C211" s="15">
        <f t="shared" si="31"/>
        <v>173257</v>
      </c>
      <c r="D211" s="15">
        <f t="shared" si="32"/>
        <v>1227</v>
      </c>
      <c r="E211" s="15">
        <f t="shared" si="33"/>
        <v>174484</v>
      </c>
      <c r="F211" s="15">
        <f t="shared" si="34"/>
        <v>4848</v>
      </c>
      <c r="G211" s="15">
        <f t="shared" si="35"/>
        <v>6075</v>
      </c>
      <c r="H211" s="15">
        <f t="shared" si="36"/>
        <v>168409</v>
      </c>
      <c r="I211" s="16" t="str">
        <f t="shared" si="37"/>
        <v>Year 18</v>
      </c>
    </row>
    <row r="212" spans="1:9">
      <c r="A212" s="13">
        <f t="shared" si="29"/>
        <v>210</v>
      </c>
      <c r="B212" s="14" t="str">
        <f t="shared" si="30"/>
        <v>Month 210</v>
      </c>
      <c r="C212" s="15">
        <f t="shared" si="31"/>
        <v>168409</v>
      </c>
      <c r="D212" s="15">
        <f t="shared" si="32"/>
        <v>1193</v>
      </c>
      <c r="E212" s="15">
        <f t="shared" si="33"/>
        <v>169602</v>
      </c>
      <c r="F212" s="15">
        <f t="shared" si="34"/>
        <v>4882</v>
      </c>
      <c r="G212" s="15">
        <f t="shared" si="35"/>
        <v>6075</v>
      </c>
      <c r="H212" s="15">
        <f t="shared" si="36"/>
        <v>163527</v>
      </c>
      <c r="I212" s="16" t="str">
        <f t="shared" si="37"/>
        <v>Year 18</v>
      </c>
    </row>
    <row r="213" spans="1:9">
      <c r="A213" s="13">
        <f t="shared" si="29"/>
        <v>211</v>
      </c>
      <c r="B213" s="14" t="str">
        <f t="shared" si="30"/>
        <v>Month 211</v>
      </c>
      <c r="C213" s="15">
        <f t="shared" si="31"/>
        <v>163527</v>
      </c>
      <c r="D213" s="15">
        <f t="shared" si="32"/>
        <v>1158</v>
      </c>
      <c r="E213" s="15">
        <f t="shared" si="33"/>
        <v>164685</v>
      </c>
      <c r="F213" s="15">
        <f t="shared" si="34"/>
        <v>4917</v>
      </c>
      <c r="G213" s="15">
        <f t="shared" si="35"/>
        <v>6075</v>
      </c>
      <c r="H213" s="15">
        <f t="shared" si="36"/>
        <v>158610</v>
      </c>
      <c r="I213" s="16" t="str">
        <f t="shared" si="37"/>
        <v>Year 18</v>
      </c>
    </row>
    <row r="214" spans="1:9">
      <c r="A214" s="13">
        <f t="shared" si="29"/>
        <v>212</v>
      </c>
      <c r="B214" s="14" t="str">
        <f t="shared" si="30"/>
        <v>Month 212</v>
      </c>
      <c r="C214" s="15">
        <f t="shared" si="31"/>
        <v>158610</v>
      </c>
      <c r="D214" s="15">
        <f t="shared" si="32"/>
        <v>1123</v>
      </c>
      <c r="E214" s="15">
        <f t="shared" si="33"/>
        <v>159733</v>
      </c>
      <c r="F214" s="15">
        <f t="shared" si="34"/>
        <v>4952</v>
      </c>
      <c r="G214" s="15">
        <f t="shared" si="35"/>
        <v>6075</v>
      </c>
      <c r="H214" s="15">
        <f t="shared" si="36"/>
        <v>153658</v>
      </c>
      <c r="I214" s="16" t="str">
        <f t="shared" si="37"/>
        <v>Year 18</v>
      </c>
    </row>
    <row r="215" spans="1:9">
      <c r="A215" s="13">
        <f t="shared" ref="A215:A241" si="38">IF(OR(A214=0,A214=$E$1),0,A214+1)</f>
        <v>213</v>
      </c>
      <c r="B215" s="14" t="str">
        <f t="shared" ref="B215:B241" si="39">IF(A215&gt;0,CONCATENATE("Month ",A215),"")</f>
        <v>Month 213</v>
      </c>
      <c r="C215" s="15">
        <f t="shared" ref="C215:C241" si="40">IF(A215&gt;0,H214,0)</f>
        <v>153658</v>
      </c>
      <c r="D215" s="15">
        <f t="shared" ref="D215:D241" si="41">ROUND(C215*$C$1/12,0)</f>
        <v>1088</v>
      </c>
      <c r="E215" s="15">
        <f t="shared" ref="E215:E241" si="42">C215+D215</f>
        <v>154746</v>
      </c>
      <c r="F215" s="15">
        <f t="shared" ref="F215:F241" si="43">G215-D215</f>
        <v>4987</v>
      </c>
      <c r="G215" s="15">
        <f t="shared" ref="G215:G241" si="44">IF(A215&gt;0,$I$1,0)</f>
        <v>6075</v>
      </c>
      <c r="H215" s="15">
        <f t="shared" ref="H215:H241" si="45">ROUND(E215-G215,0)</f>
        <v>148671</v>
      </c>
      <c r="I215" s="16" t="str">
        <f t="shared" ref="I215:I241" si="46">CONCATENATE("Year ",QUOTIENT(A214,12)+1)</f>
        <v>Year 18</v>
      </c>
    </row>
    <row r="216" spans="1:9">
      <c r="A216" s="13">
        <f t="shared" si="38"/>
        <v>214</v>
      </c>
      <c r="B216" s="14" t="str">
        <f t="shared" si="39"/>
        <v>Month 214</v>
      </c>
      <c r="C216" s="15">
        <f t="shared" si="40"/>
        <v>148671</v>
      </c>
      <c r="D216" s="15">
        <f t="shared" si="41"/>
        <v>1053</v>
      </c>
      <c r="E216" s="15">
        <f t="shared" si="42"/>
        <v>149724</v>
      </c>
      <c r="F216" s="15">
        <f t="shared" si="43"/>
        <v>5022</v>
      </c>
      <c r="G216" s="15">
        <f t="shared" si="44"/>
        <v>6075</v>
      </c>
      <c r="H216" s="15">
        <f t="shared" si="45"/>
        <v>143649</v>
      </c>
      <c r="I216" s="16" t="str">
        <f t="shared" si="46"/>
        <v>Year 18</v>
      </c>
    </row>
    <row r="217" spans="1:9">
      <c r="A217" s="13">
        <f t="shared" si="38"/>
        <v>215</v>
      </c>
      <c r="B217" s="14" t="str">
        <f t="shared" si="39"/>
        <v>Month 215</v>
      </c>
      <c r="C217" s="15">
        <f t="shared" si="40"/>
        <v>143649</v>
      </c>
      <c r="D217" s="15">
        <f t="shared" si="41"/>
        <v>1018</v>
      </c>
      <c r="E217" s="15">
        <f t="shared" si="42"/>
        <v>144667</v>
      </c>
      <c r="F217" s="15">
        <f t="shared" si="43"/>
        <v>5057</v>
      </c>
      <c r="G217" s="15">
        <f t="shared" si="44"/>
        <v>6075</v>
      </c>
      <c r="H217" s="15">
        <f t="shared" si="45"/>
        <v>138592</v>
      </c>
      <c r="I217" s="16" t="str">
        <f t="shared" si="46"/>
        <v>Year 18</v>
      </c>
    </row>
    <row r="218" spans="1:9">
      <c r="A218" s="13">
        <f t="shared" si="38"/>
        <v>216</v>
      </c>
      <c r="B218" s="14" t="str">
        <f t="shared" si="39"/>
        <v>Month 216</v>
      </c>
      <c r="C218" s="15">
        <f t="shared" si="40"/>
        <v>138592</v>
      </c>
      <c r="D218" s="15">
        <f t="shared" si="41"/>
        <v>982</v>
      </c>
      <c r="E218" s="15">
        <f t="shared" si="42"/>
        <v>139574</v>
      </c>
      <c r="F218" s="15">
        <f t="shared" si="43"/>
        <v>5093</v>
      </c>
      <c r="G218" s="15">
        <f t="shared" si="44"/>
        <v>6075</v>
      </c>
      <c r="H218" s="15">
        <f t="shared" si="45"/>
        <v>133499</v>
      </c>
      <c r="I218" s="16" t="str">
        <f t="shared" si="46"/>
        <v>Year 18</v>
      </c>
    </row>
    <row r="219" spans="1:9">
      <c r="A219" s="13">
        <f t="shared" si="38"/>
        <v>217</v>
      </c>
      <c r="B219" s="14" t="str">
        <f t="shared" si="39"/>
        <v>Month 217</v>
      </c>
      <c r="C219" s="15">
        <f t="shared" si="40"/>
        <v>133499</v>
      </c>
      <c r="D219" s="15">
        <f t="shared" si="41"/>
        <v>946</v>
      </c>
      <c r="E219" s="15">
        <f t="shared" si="42"/>
        <v>134445</v>
      </c>
      <c r="F219" s="15">
        <f t="shared" si="43"/>
        <v>5129</v>
      </c>
      <c r="G219" s="15">
        <f t="shared" si="44"/>
        <v>6075</v>
      </c>
      <c r="H219" s="15">
        <f t="shared" si="45"/>
        <v>128370</v>
      </c>
      <c r="I219" s="16" t="str">
        <f t="shared" si="46"/>
        <v>Year 19</v>
      </c>
    </row>
    <row r="220" spans="1:9">
      <c r="A220" s="13">
        <f t="shared" si="38"/>
        <v>218</v>
      </c>
      <c r="B220" s="14" t="str">
        <f t="shared" si="39"/>
        <v>Month 218</v>
      </c>
      <c r="C220" s="15">
        <f t="shared" si="40"/>
        <v>128370</v>
      </c>
      <c r="D220" s="15">
        <f t="shared" si="41"/>
        <v>909</v>
      </c>
      <c r="E220" s="15">
        <f t="shared" si="42"/>
        <v>129279</v>
      </c>
      <c r="F220" s="15">
        <f t="shared" si="43"/>
        <v>5166</v>
      </c>
      <c r="G220" s="15">
        <f t="shared" si="44"/>
        <v>6075</v>
      </c>
      <c r="H220" s="15">
        <f t="shared" si="45"/>
        <v>123204</v>
      </c>
      <c r="I220" s="16" t="str">
        <f t="shared" si="46"/>
        <v>Year 19</v>
      </c>
    </row>
    <row r="221" spans="1:9">
      <c r="A221" s="13">
        <f t="shared" si="38"/>
        <v>219</v>
      </c>
      <c r="B221" s="14" t="str">
        <f t="shared" si="39"/>
        <v>Month 219</v>
      </c>
      <c r="C221" s="15">
        <f t="shared" si="40"/>
        <v>123204</v>
      </c>
      <c r="D221" s="15">
        <f t="shared" si="41"/>
        <v>873</v>
      </c>
      <c r="E221" s="15">
        <f t="shared" si="42"/>
        <v>124077</v>
      </c>
      <c r="F221" s="15">
        <f t="shared" si="43"/>
        <v>5202</v>
      </c>
      <c r="G221" s="15">
        <f t="shared" si="44"/>
        <v>6075</v>
      </c>
      <c r="H221" s="15">
        <f t="shared" si="45"/>
        <v>118002</v>
      </c>
      <c r="I221" s="16" t="str">
        <f t="shared" si="46"/>
        <v>Year 19</v>
      </c>
    </row>
    <row r="222" spans="1:9">
      <c r="A222" s="13">
        <f t="shared" si="38"/>
        <v>220</v>
      </c>
      <c r="B222" s="14" t="str">
        <f t="shared" si="39"/>
        <v>Month 220</v>
      </c>
      <c r="C222" s="15">
        <f t="shared" si="40"/>
        <v>118002</v>
      </c>
      <c r="D222" s="15">
        <f t="shared" si="41"/>
        <v>836</v>
      </c>
      <c r="E222" s="15">
        <f t="shared" si="42"/>
        <v>118838</v>
      </c>
      <c r="F222" s="15">
        <f t="shared" si="43"/>
        <v>5239</v>
      </c>
      <c r="G222" s="15">
        <f t="shared" si="44"/>
        <v>6075</v>
      </c>
      <c r="H222" s="15">
        <f t="shared" si="45"/>
        <v>112763</v>
      </c>
      <c r="I222" s="16" t="str">
        <f t="shared" si="46"/>
        <v>Year 19</v>
      </c>
    </row>
    <row r="223" spans="1:9">
      <c r="A223" s="13">
        <f t="shared" si="38"/>
        <v>221</v>
      </c>
      <c r="B223" s="14" t="str">
        <f t="shared" si="39"/>
        <v>Month 221</v>
      </c>
      <c r="C223" s="15">
        <f t="shared" si="40"/>
        <v>112763</v>
      </c>
      <c r="D223" s="15">
        <f t="shared" si="41"/>
        <v>799</v>
      </c>
      <c r="E223" s="15">
        <f t="shared" si="42"/>
        <v>113562</v>
      </c>
      <c r="F223" s="15">
        <f t="shared" si="43"/>
        <v>5276</v>
      </c>
      <c r="G223" s="15">
        <f t="shared" si="44"/>
        <v>6075</v>
      </c>
      <c r="H223" s="15">
        <f t="shared" si="45"/>
        <v>107487</v>
      </c>
      <c r="I223" s="16" t="str">
        <f t="shared" si="46"/>
        <v>Year 19</v>
      </c>
    </row>
    <row r="224" spans="1:9">
      <c r="A224" s="13">
        <f t="shared" si="38"/>
        <v>222</v>
      </c>
      <c r="B224" s="14" t="str">
        <f t="shared" si="39"/>
        <v>Month 222</v>
      </c>
      <c r="C224" s="15">
        <f t="shared" si="40"/>
        <v>107487</v>
      </c>
      <c r="D224" s="15">
        <f t="shared" si="41"/>
        <v>761</v>
      </c>
      <c r="E224" s="15">
        <f t="shared" si="42"/>
        <v>108248</v>
      </c>
      <c r="F224" s="15">
        <f t="shared" si="43"/>
        <v>5314</v>
      </c>
      <c r="G224" s="15">
        <f t="shared" si="44"/>
        <v>6075</v>
      </c>
      <c r="H224" s="15">
        <f t="shared" si="45"/>
        <v>102173</v>
      </c>
      <c r="I224" s="16" t="str">
        <f t="shared" si="46"/>
        <v>Year 19</v>
      </c>
    </row>
    <row r="225" spans="1:9">
      <c r="A225" s="13">
        <f t="shared" si="38"/>
        <v>223</v>
      </c>
      <c r="B225" s="14" t="str">
        <f t="shared" si="39"/>
        <v>Month 223</v>
      </c>
      <c r="C225" s="15">
        <f t="shared" si="40"/>
        <v>102173</v>
      </c>
      <c r="D225" s="15">
        <f t="shared" si="41"/>
        <v>724</v>
      </c>
      <c r="E225" s="15">
        <f t="shared" si="42"/>
        <v>102897</v>
      </c>
      <c r="F225" s="15">
        <f t="shared" si="43"/>
        <v>5351</v>
      </c>
      <c r="G225" s="15">
        <f t="shared" si="44"/>
        <v>6075</v>
      </c>
      <c r="H225" s="15">
        <f t="shared" si="45"/>
        <v>96822</v>
      </c>
      <c r="I225" s="16" t="str">
        <f t="shared" si="46"/>
        <v>Year 19</v>
      </c>
    </row>
    <row r="226" spans="1:9">
      <c r="A226" s="13">
        <f t="shared" si="38"/>
        <v>224</v>
      </c>
      <c r="B226" s="14" t="str">
        <f t="shared" si="39"/>
        <v>Month 224</v>
      </c>
      <c r="C226" s="15">
        <f t="shared" si="40"/>
        <v>96822</v>
      </c>
      <c r="D226" s="15">
        <f t="shared" si="41"/>
        <v>686</v>
      </c>
      <c r="E226" s="15">
        <f t="shared" si="42"/>
        <v>97508</v>
      </c>
      <c r="F226" s="15">
        <f t="shared" si="43"/>
        <v>5389</v>
      </c>
      <c r="G226" s="15">
        <f t="shared" si="44"/>
        <v>6075</v>
      </c>
      <c r="H226" s="15">
        <f t="shared" si="45"/>
        <v>91433</v>
      </c>
      <c r="I226" s="16" t="str">
        <f t="shared" si="46"/>
        <v>Year 19</v>
      </c>
    </row>
    <row r="227" spans="1:9">
      <c r="A227" s="13">
        <f t="shared" si="38"/>
        <v>225</v>
      </c>
      <c r="B227" s="14" t="str">
        <f t="shared" si="39"/>
        <v>Month 225</v>
      </c>
      <c r="C227" s="15">
        <f t="shared" si="40"/>
        <v>91433</v>
      </c>
      <c r="D227" s="15">
        <f t="shared" si="41"/>
        <v>648</v>
      </c>
      <c r="E227" s="15">
        <f t="shared" si="42"/>
        <v>92081</v>
      </c>
      <c r="F227" s="15">
        <f t="shared" si="43"/>
        <v>5427</v>
      </c>
      <c r="G227" s="15">
        <f t="shared" si="44"/>
        <v>6075</v>
      </c>
      <c r="H227" s="15">
        <f t="shared" si="45"/>
        <v>86006</v>
      </c>
      <c r="I227" s="16" t="str">
        <f t="shared" si="46"/>
        <v>Year 19</v>
      </c>
    </row>
    <row r="228" spans="1:9">
      <c r="A228" s="13">
        <f t="shared" si="38"/>
        <v>226</v>
      </c>
      <c r="B228" s="14" t="str">
        <f t="shared" si="39"/>
        <v>Month 226</v>
      </c>
      <c r="C228" s="15">
        <f t="shared" si="40"/>
        <v>86006</v>
      </c>
      <c r="D228" s="15">
        <f t="shared" si="41"/>
        <v>609</v>
      </c>
      <c r="E228" s="15">
        <f t="shared" si="42"/>
        <v>86615</v>
      </c>
      <c r="F228" s="15">
        <f t="shared" si="43"/>
        <v>5466</v>
      </c>
      <c r="G228" s="15">
        <f t="shared" si="44"/>
        <v>6075</v>
      </c>
      <c r="H228" s="15">
        <f t="shared" si="45"/>
        <v>80540</v>
      </c>
      <c r="I228" s="16" t="str">
        <f t="shared" si="46"/>
        <v>Year 19</v>
      </c>
    </row>
    <row r="229" spans="1:9">
      <c r="A229" s="13">
        <f t="shared" si="38"/>
        <v>227</v>
      </c>
      <c r="B229" s="14" t="str">
        <f t="shared" si="39"/>
        <v>Month 227</v>
      </c>
      <c r="C229" s="15">
        <f t="shared" si="40"/>
        <v>80540</v>
      </c>
      <c r="D229" s="15">
        <f t="shared" si="41"/>
        <v>570</v>
      </c>
      <c r="E229" s="15">
        <f t="shared" si="42"/>
        <v>81110</v>
      </c>
      <c r="F229" s="15">
        <f t="shared" si="43"/>
        <v>5505</v>
      </c>
      <c r="G229" s="15">
        <f t="shared" si="44"/>
        <v>6075</v>
      </c>
      <c r="H229" s="15">
        <f t="shared" si="45"/>
        <v>75035</v>
      </c>
      <c r="I229" s="16" t="str">
        <f t="shared" si="46"/>
        <v>Year 19</v>
      </c>
    </row>
    <row r="230" spans="1:9">
      <c r="A230" s="13">
        <f t="shared" si="38"/>
        <v>228</v>
      </c>
      <c r="B230" s="14" t="str">
        <f t="shared" si="39"/>
        <v>Month 228</v>
      </c>
      <c r="C230" s="15">
        <f t="shared" si="40"/>
        <v>75035</v>
      </c>
      <c r="D230" s="15">
        <f t="shared" si="41"/>
        <v>531</v>
      </c>
      <c r="E230" s="15">
        <f t="shared" si="42"/>
        <v>75566</v>
      </c>
      <c r="F230" s="15">
        <f t="shared" si="43"/>
        <v>5544</v>
      </c>
      <c r="G230" s="15">
        <f t="shared" si="44"/>
        <v>6075</v>
      </c>
      <c r="H230" s="15">
        <f t="shared" si="45"/>
        <v>69491</v>
      </c>
      <c r="I230" s="16" t="str">
        <f t="shared" si="46"/>
        <v>Year 19</v>
      </c>
    </row>
    <row r="231" spans="1:9">
      <c r="A231" s="13">
        <f t="shared" si="38"/>
        <v>229</v>
      </c>
      <c r="B231" s="14" t="str">
        <f t="shared" si="39"/>
        <v>Month 229</v>
      </c>
      <c r="C231" s="15">
        <f t="shared" si="40"/>
        <v>69491</v>
      </c>
      <c r="D231" s="15">
        <f t="shared" si="41"/>
        <v>492</v>
      </c>
      <c r="E231" s="15">
        <f t="shared" si="42"/>
        <v>69983</v>
      </c>
      <c r="F231" s="15">
        <f t="shared" si="43"/>
        <v>5583</v>
      </c>
      <c r="G231" s="15">
        <f t="shared" si="44"/>
        <v>6075</v>
      </c>
      <c r="H231" s="15">
        <f t="shared" si="45"/>
        <v>63908</v>
      </c>
      <c r="I231" s="16" t="str">
        <f t="shared" si="46"/>
        <v>Year 20</v>
      </c>
    </row>
    <row r="232" spans="1:9">
      <c r="A232" s="13">
        <f t="shared" si="38"/>
        <v>230</v>
      </c>
      <c r="B232" s="14" t="str">
        <f t="shared" si="39"/>
        <v>Month 230</v>
      </c>
      <c r="C232" s="15">
        <f t="shared" si="40"/>
        <v>63908</v>
      </c>
      <c r="D232" s="15">
        <f t="shared" si="41"/>
        <v>453</v>
      </c>
      <c r="E232" s="15">
        <f t="shared" si="42"/>
        <v>64361</v>
      </c>
      <c r="F232" s="15">
        <f t="shared" si="43"/>
        <v>5622</v>
      </c>
      <c r="G232" s="15">
        <f t="shared" si="44"/>
        <v>6075</v>
      </c>
      <c r="H232" s="15">
        <f t="shared" si="45"/>
        <v>58286</v>
      </c>
      <c r="I232" s="16" t="str">
        <f t="shared" si="46"/>
        <v>Year 20</v>
      </c>
    </row>
    <row r="233" spans="1:9">
      <c r="A233" s="13">
        <f t="shared" si="38"/>
        <v>231</v>
      </c>
      <c r="B233" s="14" t="str">
        <f t="shared" si="39"/>
        <v>Month 231</v>
      </c>
      <c r="C233" s="15">
        <f t="shared" si="40"/>
        <v>58286</v>
      </c>
      <c r="D233" s="15">
        <f t="shared" si="41"/>
        <v>413</v>
      </c>
      <c r="E233" s="15">
        <f t="shared" si="42"/>
        <v>58699</v>
      </c>
      <c r="F233" s="15">
        <f t="shared" si="43"/>
        <v>5662</v>
      </c>
      <c r="G233" s="15">
        <f t="shared" si="44"/>
        <v>6075</v>
      </c>
      <c r="H233" s="15">
        <f t="shared" si="45"/>
        <v>52624</v>
      </c>
      <c r="I233" s="16" t="str">
        <f t="shared" si="46"/>
        <v>Year 20</v>
      </c>
    </row>
    <row r="234" spans="1:9">
      <c r="A234" s="13">
        <f t="shared" si="38"/>
        <v>232</v>
      </c>
      <c r="B234" s="14" t="str">
        <f t="shared" si="39"/>
        <v>Month 232</v>
      </c>
      <c r="C234" s="15">
        <f t="shared" si="40"/>
        <v>52624</v>
      </c>
      <c r="D234" s="15">
        <f t="shared" si="41"/>
        <v>373</v>
      </c>
      <c r="E234" s="15">
        <f t="shared" si="42"/>
        <v>52997</v>
      </c>
      <c r="F234" s="15">
        <f t="shared" si="43"/>
        <v>5702</v>
      </c>
      <c r="G234" s="15">
        <f t="shared" si="44"/>
        <v>6075</v>
      </c>
      <c r="H234" s="15">
        <f t="shared" si="45"/>
        <v>46922</v>
      </c>
      <c r="I234" s="16" t="str">
        <f t="shared" si="46"/>
        <v>Year 20</v>
      </c>
    </row>
    <row r="235" spans="1:9">
      <c r="A235" s="13">
        <f t="shared" si="38"/>
        <v>233</v>
      </c>
      <c r="B235" s="14" t="str">
        <f t="shared" si="39"/>
        <v>Month 233</v>
      </c>
      <c r="C235" s="15">
        <f t="shared" si="40"/>
        <v>46922</v>
      </c>
      <c r="D235" s="15">
        <f t="shared" si="41"/>
        <v>332</v>
      </c>
      <c r="E235" s="15">
        <f t="shared" si="42"/>
        <v>47254</v>
      </c>
      <c r="F235" s="15">
        <f t="shared" si="43"/>
        <v>5743</v>
      </c>
      <c r="G235" s="15">
        <f t="shared" si="44"/>
        <v>6075</v>
      </c>
      <c r="H235" s="15">
        <f t="shared" si="45"/>
        <v>41179</v>
      </c>
      <c r="I235" s="16" t="str">
        <f t="shared" si="46"/>
        <v>Year 20</v>
      </c>
    </row>
    <row r="236" spans="1:9">
      <c r="A236" s="13">
        <f t="shared" si="38"/>
        <v>234</v>
      </c>
      <c r="B236" s="14" t="str">
        <f t="shared" si="39"/>
        <v>Month 234</v>
      </c>
      <c r="C236" s="15">
        <f t="shared" si="40"/>
        <v>41179</v>
      </c>
      <c r="D236" s="15">
        <f t="shared" si="41"/>
        <v>292</v>
      </c>
      <c r="E236" s="15">
        <f t="shared" si="42"/>
        <v>41471</v>
      </c>
      <c r="F236" s="15">
        <f t="shared" si="43"/>
        <v>5783</v>
      </c>
      <c r="G236" s="15">
        <f t="shared" si="44"/>
        <v>6075</v>
      </c>
      <c r="H236" s="15">
        <f t="shared" si="45"/>
        <v>35396</v>
      </c>
      <c r="I236" s="16" t="str">
        <f t="shared" si="46"/>
        <v>Year 20</v>
      </c>
    </row>
    <row r="237" spans="1:9">
      <c r="A237" s="13">
        <f t="shared" si="38"/>
        <v>235</v>
      </c>
      <c r="B237" s="14" t="str">
        <f t="shared" si="39"/>
        <v>Month 235</v>
      </c>
      <c r="C237" s="15">
        <f t="shared" si="40"/>
        <v>35396</v>
      </c>
      <c r="D237" s="15">
        <f t="shared" si="41"/>
        <v>251</v>
      </c>
      <c r="E237" s="15">
        <f t="shared" si="42"/>
        <v>35647</v>
      </c>
      <c r="F237" s="15">
        <f t="shared" si="43"/>
        <v>5824</v>
      </c>
      <c r="G237" s="15">
        <f t="shared" si="44"/>
        <v>6075</v>
      </c>
      <c r="H237" s="15">
        <f t="shared" si="45"/>
        <v>29572</v>
      </c>
      <c r="I237" s="16" t="str">
        <f t="shared" si="46"/>
        <v>Year 20</v>
      </c>
    </row>
    <row r="238" spans="1:9">
      <c r="A238" s="13">
        <f t="shared" si="38"/>
        <v>236</v>
      </c>
      <c r="B238" s="14" t="str">
        <f t="shared" si="39"/>
        <v>Month 236</v>
      </c>
      <c r="C238" s="15">
        <f t="shared" si="40"/>
        <v>29572</v>
      </c>
      <c r="D238" s="15">
        <f t="shared" si="41"/>
        <v>209</v>
      </c>
      <c r="E238" s="15">
        <f t="shared" si="42"/>
        <v>29781</v>
      </c>
      <c r="F238" s="15">
        <f t="shared" si="43"/>
        <v>5866</v>
      </c>
      <c r="G238" s="15">
        <f t="shared" si="44"/>
        <v>6075</v>
      </c>
      <c r="H238" s="15">
        <f t="shared" si="45"/>
        <v>23706</v>
      </c>
      <c r="I238" s="16" t="str">
        <f t="shared" si="46"/>
        <v>Year 20</v>
      </c>
    </row>
    <row r="239" spans="1:9">
      <c r="A239" s="13">
        <f t="shared" si="38"/>
        <v>237</v>
      </c>
      <c r="B239" s="14" t="str">
        <f t="shared" si="39"/>
        <v>Month 237</v>
      </c>
      <c r="C239" s="15">
        <f t="shared" si="40"/>
        <v>23706</v>
      </c>
      <c r="D239" s="15">
        <f t="shared" si="41"/>
        <v>168</v>
      </c>
      <c r="E239" s="15">
        <f t="shared" si="42"/>
        <v>23874</v>
      </c>
      <c r="F239" s="15">
        <f t="shared" si="43"/>
        <v>5907</v>
      </c>
      <c r="G239" s="15">
        <f t="shared" si="44"/>
        <v>6075</v>
      </c>
      <c r="H239" s="15">
        <f t="shared" si="45"/>
        <v>17799</v>
      </c>
      <c r="I239" s="16" t="str">
        <f t="shared" si="46"/>
        <v>Year 20</v>
      </c>
    </row>
    <row r="240" spans="1:9">
      <c r="A240" s="13">
        <f t="shared" si="38"/>
        <v>238</v>
      </c>
      <c r="B240" s="14" t="str">
        <f t="shared" si="39"/>
        <v>Month 238</v>
      </c>
      <c r="C240" s="15">
        <f t="shared" si="40"/>
        <v>17799</v>
      </c>
      <c r="D240" s="15">
        <f t="shared" si="41"/>
        <v>126</v>
      </c>
      <c r="E240" s="15">
        <f t="shared" si="42"/>
        <v>17925</v>
      </c>
      <c r="F240" s="15">
        <f t="shared" si="43"/>
        <v>5949</v>
      </c>
      <c r="G240" s="15">
        <f t="shared" si="44"/>
        <v>6075</v>
      </c>
      <c r="H240" s="15">
        <f t="shared" si="45"/>
        <v>11850</v>
      </c>
      <c r="I240" s="16" t="str">
        <f t="shared" si="46"/>
        <v>Year 20</v>
      </c>
    </row>
    <row r="241" spans="1:9">
      <c r="A241" s="13">
        <f t="shared" si="38"/>
        <v>239</v>
      </c>
      <c r="B241" s="14" t="str">
        <f t="shared" si="39"/>
        <v>Month 239</v>
      </c>
      <c r="C241" s="15">
        <f t="shared" si="40"/>
        <v>11850</v>
      </c>
      <c r="D241" s="15">
        <f t="shared" si="41"/>
        <v>84</v>
      </c>
      <c r="E241" s="15">
        <f t="shared" si="42"/>
        <v>11934</v>
      </c>
      <c r="F241" s="15">
        <f t="shared" si="43"/>
        <v>5991</v>
      </c>
      <c r="G241" s="15">
        <f t="shared" si="44"/>
        <v>6075</v>
      </c>
      <c r="H241" s="15">
        <f t="shared" si="45"/>
        <v>5859</v>
      </c>
      <c r="I241" s="16" t="str">
        <f t="shared" si="46"/>
        <v>Year 20</v>
      </c>
    </row>
    <row r="242" spans="1:9">
      <c r="A242" s="13">
        <f t="shared" ref="A242" si="47">IF(OR(A241=0,A241=$E$1),0,A241+1)</f>
        <v>240</v>
      </c>
      <c r="B242" s="14" t="str">
        <f t="shared" ref="B242" si="48">IF(A242&gt;0,CONCATENATE("Month ",A242),"")</f>
        <v>Month 240</v>
      </c>
      <c r="C242" s="15">
        <f t="shared" ref="C242" si="49">IF(A242&gt;0,H241,0)</f>
        <v>5859</v>
      </c>
      <c r="D242" s="15">
        <f t="shared" ref="D242" si="50">ROUND(C242*$C$1/12,0)</f>
        <v>42</v>
      </c>
      <c r="E242" s="15">
        <f t="shared" ref="E242" si="51">C242+D242</f>
        <v>5901</v>
      </c>
      <c r="F242" s="15">
        <f t="shared" ref="F242" si="52">G242-D242</f>
        <v>6033</v>
      </c>
      <c r="G242" s="15">
        <f t="shared" ref="G242" si="53">IF(A242&gt;0,$I$1,0)</f>
        <v>6075</v>
      </c>
      <c r="H242" s="15">
        <f t="shared" ref="H242" si="54">ROUND(E242-G242,0)</f>
        <v>-174</v>
      </c>
      <c r="I242" s="16" t="str">
        <f t="shared" ref="I242" si="55">CONCATENATE("Year ",QUOTIENT(A241,12)+1)</f>
        <v>Year 20</v>
      </c>
    </row>
  </sheetData>
  <sheetProtection password="DAF5" sheet="1" objects="1" scenarios="1" selectLockedCell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>
  <documentManagement>
    <ContentTypeId xmlns="http://schemas.microsoft.com/sharepoint/v3">0x00F5F0B9A3086C4A46A0E6017B0F8280D5</ContentTypeId>
    <_SourceUrl xmlns="http://schemas.microsoft.com/sharepoint/v3" xsi:nil="true"/>
    <AutoVersionDisabled xmlns="http://schemas.microsoft.com/sharepoint/v3">false</AutoVersionDisabled>
    <ItemType xmlns="http://schemas.microsoft.com/sharepoint/v3">1</ItemType>
    <Order xmlns="http://schemas.microsoft.com/sharepoint/v3" xsi:nil="true"/>
    <_SharedFileIndex xmlns="http://schemas.microsoft.com/sharepoint/v3" xsi:nil="true"/>
    <MetaInfo xmlns="http://schemas.microsoft.com/sharepoint/v3" xsi:nil="true"/>
    <Description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_Docs_" ma:contentTypeID="0x00F5F0B9A3086C4A46A0E6017B0F8280D5" ma:contentTypeVersion="" ma:contentTypeDescription="" ma:contentTypeScope="" ma:versionID="ce8db5e071503f5f91888284abed4a9e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3e5d9eca856144ce6ca1da655f95619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AutoVersionDisabled" minOccurs="0"/>
                <xsd:element ref="ns1:ItemType" minOccurs="0"/>
                <xsd:element ref="ns1:Descript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CheckedOutUserId" ma:index="18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19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0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2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ProgId" ma:index="23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4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5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6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7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1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2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3" nillable="true" ma:displayName="Source Url" ma:hidden="true" ma:internalName="_SourceUrl">
      <xsd:simpleType>
        <xsd:restriction base="dms:Text"/>
      </xsd:simpleType>
    </xsd:element>
    <xsd:element name="_SharedFileIndex" ma:index="34" nillable="true" ma:displayName="Shared File Index" ma:hidden="true" ma:internalName="_SharedFileIndex">
      <xsd:simpleType>
        <xsd:restriction base="dms:Text"/>
      </xsd:simpleType>
    </xsd:element>
    <xsd:element name="MetaInfo" ma:index="44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5" nillable="true" ma:displayName="Level" ma:hidden="true" ma:internalName="_Level" ma:readOnly="true">
      <xsd:simpleType>
        <xsd:restriction base="dms:Unknown"/>
      </xsd:simpleType>
    </xsd:element>
    <xsd:element name="_IsCurrentVersion" ma:index="46" nillable="true" ma:displayName="Is Current Version" ma:hidden="true" ma:internalName="_IsCurrentVersion" ma:readOnly="true">
      <xsd:simpleType>
        <xsd:restriction base="dms:Boolean"/>
      </xsd:simpleType>
    </xsd:element>
    <xsd:element name="owshiddenversion" ma:index="50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1" nillable="true" ma:displayName="UI Version" ma:hidden="true" ma:internalName="_UIVersion" ma:readOnly="true">
      <xsd:simpleType>
        <xsd:restriction base="dms:Unknown"/>
      </xsd:simpleType>
    </xsd:element>
    <xsd:element name="_UIVersionString" ma:index="52" nillable="true" ma:displayName="Version" ma:internalName="_UIVersionString" ma:readOnly="true">
      <xsd:simpleType>
        <xsd:restriction base="dms:Text"/>
      </xsd:simpleType>
    </xsd:element>
    <xsd:element name="InstanceID" ma:index="53" nillable="true" ma:displayName="Instance ID" ma:hidden="true" ma:internalName="InstanceID" ma:readOnly="true">
      <xsd:simpleType>
        <xsd:restriction base="dms:Unknown"/>
      </xsd:simpleType>
    </xsd:element>
    <xsd:element name="Order" ma:index="54" nillable="true" ma:displayName="Order" ma:hidden="true" ma:internalName="Order">
      <xsd:simpleType>
        <xsd:restriction base="dms:Number"/>
      </xsd:simpleType>
    </xsd:element>
    <xsd:element name="GUID" ma:index="55" nillable="true" ma:displayName="GUID" ma:hidden="true" ma:internalName="GUID" ma:readOnly="true">
      <xsd:simpleType>
        <xsd:restriction base="dms:Unknown"/>
      </xsd:simpleType>
    </xsd:element>
    <xsd:element name="WorkflowVersion" ma:index="56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57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58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59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AutoVersionDisabled" ma:index="60" nillable="true" ma:displayName="AutoVersionDisabled" ma:default="FALSE" ma:hidden="true" ma:internalName="AutoVersionDisabled">
      <xsd:simpleType>
        <xsd:restriction base="dms:Boolean"/>
      </xsd:simpleType>
    </xsd:element>
    <xsd:element name="ItemType" ma:index="61" nillable="true" ma:displayName="ItemType" ma:default="1" ma:hidden="true" ma:internalName="ItemType">
      <xsd:simpleType>
        <xsd:restriction base="dms:Unknown"/>
      </xsd:simpleType>
    </xsd:element>
    <xsd:element name="Description" ma:index="62" nillable="true" ma:displayName="Description" ma:hidden="true" ma:internalName="Description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 ma:readOnly="tru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5554B7A-502C-473C-BF06-2F30F5AF4A60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58A23E8-650A-4A06-BEE2-0945B527E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</dc:creator>
  <cp:lastModifiedBy>sva</cp:lastModifiedBy>
  <dcterms:created xsi:type="dcterms:W3CDTF">2009-04-29T11:03:35Z</dcterms:created>
  <dcterms:modified xsi:type="dcterms:W3CDTF">2009-06-25T07:22:59Z</dcterms:modified>
  <cp:contentType>_Docs_</cp:contentType>
</cp:coreProperties>
</file>